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"/>
    </mc:Choice>
  </mc:AlternateContent>
  <xr:revisionPtr revIDLastSave="0" documentId="8_{B4E08C10-8D16-461E-BDD5-95B14E526CFB}" xr6:coauthVersionLast="47" xr6:coauthVersionMax="47" xr10:uidLastSave="{00000000-0000-0000-0000-000000000000}"/>
  <bookViews>
    <workbookView xWindow="-120" yWindow="-120" windowWidth="29040" windowHeight="15720" xr2:uid="{627FAEEE-352C-4A43-B6CA-222901C1BB08}"/>
  </bookViews>
  <sheets>
    <sheet name="Nº AT e óbitos no MSP" sheetId="2" r:id="rId1"/>
    <sheet name="Planilh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C23" i="2"/>
  <c r="G23" i="2" s="1"/>
  <c r="D23" i="2"/>
  <c r="E23" i="2"/>
  <c r="F23" i="2"/>
  <c r="G31" i="2"/>
  <c r="G32" i="2"/>
  <c r="G49" i="2" s="1"/>
  <c r="G33" i="2"/>
  <c r="G34" i="2"/>
  <c r="G35" i="2"/>
  <c r="G36" i="2"/>
  <c r="G37" i="2"/>
  <c r="G38" i="2"/>
  <c r="G39" i="2"/>
  <c r="G40" i="2"/>
  <c r="D41" i="2"/>
  <c r="F41" i="2"/>
  <c r="G41" i="2"/>
  <c r="G42" i="2"/>
  <c r="F42" i="2" s="1"/>
  <c r="D43" i="2"/>
  <c r="F43" i="2"/>
  <c r="G43" i="2"/>
  <c r="F44" i="2"/>
  <c r="G44" i="2"/>
  <c r="D44" i="2" s="1"/>
  <c r="D45" i="2"/>
  <c r="F45" i="2"/>
  <c r="G45" i="2"/>
  <c r="G46" i="2"/>
  <c r="F46" i="2" s="1"/>
  <c r="D47" i="2"/>
  <c r="F47" i="2"/>
  <c r="G47" i="2"/>
  <c r="G48" i="2"/>
  <c r="D48" i="2" s="1"/>
  <c r="C49" i="2"/>
  <c r="E49" i="2"/>
  <c r="D42" i="2" l="1"/>
  <c r="D46" i="2"/>
  <c r="F48" i="2"/>
</calcChain>
</file>

<file path=xl/sharedStrings.xml><?xml version="1.0" encoding="utf-8"?>
<sst xmlns="http://schemas.openxmlformats.org/spreadsheetml/2006/main" count="28" uniqueCount="19">
  <si>
    <t>*Dados até 01/12/2025</t>
  </si>
  <si>
    <t>Fonte: SINAN NET/COVISA, extraído em 01/12/2025</t>
  </si>
  <si>
    <t>Total</t>
  </si>
  <si>
    <t>2025*</t>
  </si>
  <si>
    <t>2024*</t>
  </si>
  <si>
    <t>%</t>
  </si>
  <si>
    <t>Nº</t>
  </si>
  <si>
    <t>Total de acidentes</t>
  </si>
  <si>
    <t>Feminino</t>
  </si>
  <si>
    <t>Masculino</t>
  </si>
  <si>
    <t>Ano</t>
  </si>
  <si>
    <t>Série histórica de acidentes de trabalho com material biológico notificados no SINAN, MSP, 2008 a 2025*</t>
  </si>
  <si>
    <t>** Politraumatismo, amputação, esmagamento, traumatismo crânio-encefálico, fratura de coluna, lesão de medula espinhal, trauma com lesões viscerais, eletrocução, asfixia, queimadura com internação</t>
  </si>
  <si>
    <t>Óbitos</t>
  </si>
  <si>
    <t>Crianças e Adolescentes</t>
  </si>
  <si>
    <t>Lesão grave**</t>
  </si>
  <si>
    <t>Acidentes graves</t>
  </si>
  <si>
    <t>Acidentes não graves</t>
  </si>
  <si>
    <t>Série histórica de acidentes de trabalho notificados no SINAN, MSP, 2008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</si>
</sst>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b/>
      <sz val="11"/>
      <color indexed="8"/>
      <name val="Calibri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1"/>
      <name val="Calibri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3" fontId="1" fillId="0" borderId="0" xfId="1" applyNumberFormat="1"/>
    <xf numFmtId="3" fontId="1" fillId="0" borderId="0" xfId="1" applyNumberFormat="1" applyAlignment="1">
      <alignment horizontal="left"/>
    </xf>
    <xf numFmtId="0" fontId="2" fillId="0" borderId="0" xfId="1" applyFont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0" xfId="1" applyFont="1"/>
    <xf numFmtId="3" fontId="5" fillId="0" borderId="0" xfId="1" applyNumberFormat="1" applyFont="1"/>
    <xf numFmtId="3" fontId="6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0" fontId="7" fillId="0" borderId="0" xfId="1" applyFont="1"/>
    <xf numFmtId="3" fontId="7" fillId="0" borderId="0" xfId="1" applyNumberFormat="1" applyFont="1"/>
    <xf numFmtId="3" fontId="6" fillId="0" borderId="0" xfId="1" applyNumberFormat="1" applyFont="1" applyAlignment="1">
      <alignment horizontal="right"/>
    </xf>
    <xf numFmtId="10" fontId="5" fillId="0" borderId="0" xfId="2" applyNumberFormat="1" applyFont="1" applyBorder="1"/>
    <xf numFmtId="3" fontId="5" fillId="0" borderId="0" xfId="1" applyNumberFormat="1" applyFont="1" applyAlignment="1">
      <alignment horizontal="right" vertical="center" wrapText="1"/>
    </xf>
    <xf numFmtId="10" fontId="5" fillId="0" borderId="0" xfId="2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left" wrapText="1"/>
    </xf>
    <xf numFmtId="3" fontId="6" fillId="0" borderId="0" xfId="1" applyNumberFormat="1" applyFont="1" applyAlignment="1">
      <alignment horizontal="left"/>
    </xf>
    <xf numFmtId="0" fontId="6" fillId="0" borderId="0" xfId="1" applyFont="1"/>
    <xf numFmtId="3" fontId="6" fillId="0" borderId="2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left"/>
    </xf>
    <xf numFmtId="3" fontId="5" fillId="0" borderId="0" xfId="1" applyNumberFormat="1" applyFont="1" applyAlignment="1">
      <alignment horizontal="left"/>
    </xf>
    <xf numFmtId="3" fontId="6" fillId="0" borderId="0" xfId="1" applyNumberFormat="1" applyFont="1" applyAlignment="1">
      <alignment horizontal="right" vertical="center" wrapText="1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/>
    </xf>
    <xf numFmtId="3" fontId="5" fillId="2" borderId="0" xfId="1" applyNumberFormat="1" applyFont="1" applyFill="1" applyAlignment="1">
      <alignment horizontal="right"/>
    </xf>
    <xf numFmtId="3" fontId="11" fillId="0" borderId="0" xfId="1" applyNumberFormat="1" applyFont="1"/>
    <xf numFmtId="0" fontId="11" fillId="0" borderId="0" xfId="1" applyFont="1"/>
    <xf numFmtId="3" fontId="1" fillId="0" borderId="0" xfId="1" applyNumberFormat="1" applyAlignment="1">
      <alignment horizontal="right" vertical="center"/>
    </xf>
    <xf numFmtId="3" fontId="6" fillId="0" borderId="0" xfId="1" applyNumberFormat="1" applyFont="1"/>
    <xf numFmtId="0" fontId="6" fillId="0" borderId="4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CA17F78A-217D-4F58-ADF2-11FFDA1DEE7D}"/>
    <cellStyle name="Porcentagem 2" xfId="2" xr:uid="{FF38D06D-B587-4201-9C97-7B6E7E2D0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406E-B2D5-48F9-8FCE-4437D0BD3A4E}">
  <dimension ref="B2:AA73"/>
  <sheetViews>
    <sheetView showGridLines="0" tabSelected="1" workbookViewId="0">
      <selection activeCell="I11" sqref="I11"/>
    </sheetView>
  </sheetViews>
  <sheetFormatPr defaultRowHeight="12.75" x14ac:dyDescent="0.2"/>
  <cols>
    <col min="1" max="1" width="10.7109375" style="1" customWidth="1"/>
    <col min="2" max="2" width="6.7109375" style="1" customWidth="1"/>
    <col min="3" max="7" width="13.140625" style="1" customWidth="1"/>
    <col min="8" max="8" width="10.7109375" style="1" customWidth="1"/>
    <col min="9" max="9" width="9.140625" style="1"/>
    <col min="10" max="10" width="14.28515625" style="2" bestFit="1" customWidth="1"/>
    <col min="11" max="11" width="14.28515625" style="2" customWidth="1"/>
    <col min="12" max="12" width="12" style="2" bestFit="1" customWidth="1"/>
    <col min="13" max="14" width="9.140625" style="1"/>
    <col min="15" max="15" width="1.7109375" style="1" customWidth="1"/>
    <col min="16" max="16" width="9.140625" style="1"/>
    <col min="17" max="17" width="17.7109375" style="1" customWidth="1"/>
    <col min="18" max="16384" width="9.140625" style="1"/>
  </cols>
  <sheetData>
    <row r="2" spans="2:27" ht="37.5" customHeight="1" thickBot="1" x14ac:dyDescent="0.25">
      <c r="B2" s="29" t="s">
        <v>18</v>
      </c>
      <c r="C2" s="29"/>
      <c r="D2" s="29"/>
      <c r="E2" s="29"/>
      <c r="F2" s="29"/>
      <c r="G2" s="29"/>
    </row>
    <row r="3" spans="2:27" ht="18.75" customHeight="1" thickBot="1" x14ac:dyDescent="0.25">
      <c r="B3" s="28" t="s">
        <v>10</v>
      </c>
      <c r="C3" s="26" t="s">
        <v>17</v>
      </c>
      <c r="D3" s="27" t="s">
        <v>16</v>
      </c>
      <c r="E3" s="27"/>
      <c r="F3" s="27"/>
      <c r="G3" s="26" t="s">
        <v>7</v>
      </c>
    </row>
    <row r="4" spans="2:27" ht="26.25" thickBot="1" x14ac:dyDescent="0.25">
      <c r="B4" s="25"/>
      <c r="C4" s="22"/>
      <c r="D4" s="46" t="s">
        <v>15</v>
      </c>
      <c r="E4" s="46" t="s">
        <v>14</v>
      </c>
      <c r="F4" s="46" t="s">
        <v>13</v>
      </c>
      <c r="G4" s="22"/>
    </row>
    <row r="5" spans="2:27" s="12" customFormat="1" x14ac:dyDescent="0.2">
      <c r="B5" s="21">
        <v>2008</v>
      </c>
      <c r="C5" s="16">
        <v>16643</v>
      </c>
      <c r="D5" s="40">
        <v>465</v>
      </c>
      <c r="E5" s="39">
        <v>283</v>
      </c>
      <c r="F5" s="39">
        <v>22</v>
      </c>
      <c r="G5" s="38">
        <f>SUM(C5:F5)</f>
        <v>17413</v>
      </c>
      <c r="H5" s="13"/>
      <c r="J5" s="1"/>
      <c r="K5" s="1"/>
      <c r="L5" s="1"/>
    </row>
    <row r="6" spans="2:27" s="12" customFormat="1" x14ac:dyDescent="0.2">
      <c r="B6" s="21">
        <v>2009</v>
      </c>
      <c r="C6" s="16">
        <v>15678</v>
      </c>
      <c r="D6" s="40">
        <v>437</v>
      </c>
      <c r="E6" s="39">
        <v>279</v>
      </c>
      <c r="F6" s="39">
        <v>19</v>
      </c>
      <c r="G6" s="38">
        <f>SUM(C6:F6)</f>
        <v>16413</v>
      </c>
      <c r="H6" s="13"/>
      <c r="I6" s="8"/>
      <c r="J6" s="1"/>
      <c r="K6" s="1"/>
      <c r="L6" s="1"/>
      <c r="M6" s="13"/>
      <c r="N6" s="13"/>
      <c r="Q6" s="13"/>
      <c r="R6" s="13"/>
      <c r="S6" s="13"/>
      <c r="T6" s="13"/>
      <c r="U6" s="13"/>
      <c r="W6" s="13"/>
      <c r="X6" s="13"/>
      <c r="Y6" s="13"/>
      <c r="Z6" s="13"/>
      <c r="AA6" s="13"/>
    </row>
    <row r="7" spans="2:27" s="12" customFormat="1" x14ac:dyDescent="0.2">
      <c r="B7" s="19">
        <v>2010</v>
      </c>
      <c r="C7" s="40">
        <v>16743</v>
      </c>
      <c r="D7" s="40">
        <v>433</v>
      </c>
      <c r="E7" s="39">
        <v>275</v>
      </c>
      <c r="F7" s="39">
        <v>37</v>
      </c>
      <c r="G7" s="38">
        <f>SUM(C7:F7)</f>
        <v>17488</v>
      </c>
      <c r="H7" s="13"/>
      <c r="I7" s="43"/>
      <c r="J7" s="1"/>
      <c r="K7" s="1"/>
      <c r="L7" s="1"/>
      <c r="M7" s="13"/>
      <c r="N7" s="13"/>
      <c r="O7" s="13"/>
      <c r="Q7" s="13"/>
      <c r="R7" s="13"/>
      <c r="S7" s="13"/>
      <c r="T7" s="13"/>
      <c r="U7" s="13"/>
      <c r="W7" s="13"/>
      <c r="X7" s="13"/>
      <c r="Y7" s="13"/>
      <c r="Z7" s="13"/>
      <c r="AA7" s="13"/>
    </row>
    <row r="8" spans="2:27" s="12" customFormat="1" x14ac:dyDescent="0.2">
      <c r="B8" s="19">
        <v>2011</v>
      </c>
      <c r="C8" s="40">
        <v>17294</v>
      </c>
      <c r="D8" s="40">
        <v>457</v>
      </c>
      <c r="E8" s="39">
        <v>353</v>
      </c>
      <c r="F8" s="39">
        <v>35</v>
      </c>
      <c r="G8" s="38">
        <f>SUM(C8:F8)</f>
        <v>18139</v>
      </c>
      <c r="H8" s="13"/>
      <c r="I8" s="43"/>
      <c r="J8" s="1"/>
      <c r="K8" s="1"/>
      <c r="L8" s="1"/>
      <c r="M8" s="13"/>
      <c r="N8" s="13"/>
      <c r="O8" s="13"/>
      <c r="Q8" s="13"/>
      <c r="R8" s="13"/>
      <c r="S8" s="13"/>
      <c r="T8" s="13"/>
      <c r="U8" s="13"/>
      <c r="W8" s="13"/>
      <c r="X8" s="13"/>
      <c r="Y8" s="13"/>
      <c r="Z8" s="13"/>
      <c r="AA8" s="13"/>
    </row>
    <row r="9" spans="2:27" s="12" customFormat="1" x14ac:dyDescent="0.2">
      <c r="B9" s="19">
        <v>2012</v>
      </c>
      <c r="C9" s="40">
        <v>18826</v>
      </c>
      <c r="D9" s="40">
        <v>502</v>
      </c>
      <c r="E9" s="39">
        <v>441</v>
      </c>
      <c r="F9" s="39">
        <v>32</v>
      </c>
      <c r="G9" s="38">
        <f>SUM(C9:F9)</f>
        <v>19801</v>
      </c>
      <c r="H9" s="13"/>
      <c r="I9" s="43"/>
      <c r="J9" s="1"/>
      <c r="K9" s="3"/>
      <c r="L9" s="1"/>
      <c r="M9" s="13"/>
      <c r="N9" s="13"/>
      <c r="O9" s="13"/>
      <c r="W9" s="13"/>
      <c r="X9" s="13"/>
      <c r="Y9" s="13"/>
      <c r="Z9" s="13"/>
      <c r="AA9" s="13"/>
    </row>
    <row r="10" spans="2:27" s="12" customFormat="1" x14ac:dyDescent="0.2">
      <c r="B10" s="19">
        <v>2013</v>
      </c>
      <c r="C10" s="40">
        <v>20318</v>
      </c>
      <c r="D10" s="40">
        <v>359</v>
      </c>
      <c r="E10" s="39">
        <v>466</v>
      </c>
      <c r="F10" s="39">
        <v>17</v>
      </c>
      <c r="G10" s="38">
        <f>SUM(C10:F10)</f>
        <v>21160</v>
      </c>
      <c r="H10" s="13"/>
      <c r="I10" s="43"/>
      <c r="J10" s="1"/>
      <c r="K10" s="3"/>
      <c r="L10" s="1"/>
      <c r="M10" s="13"/>
      <c r="N10" s="13"/>
      <c r="O10" s="13"/>
      <c r="W10" s="13"/>
      <c r="X10" s="13"/>
      <c r="Y10" s="13"/>
      <c r="Z10" s="13"/>
      <c r="AA10" s="13"/>
    </row>
    <row r="11" spans="2:27" s="12" customFormat="1" x14ac:dyDescent="0.2">
      <c r="B11" s="19">
        <v>2014</v>
      </c>
      <c r="C11" s="40">
        <v>17728</v>
      </c>
      <c r="D11" s="40">
        <v>298</v>
      </c>
      <c r="E11" s="39">
        <v>373</v>
      </c>
      <c r="F11" s="39">
        <v>17</v>
      </c>
      <c r="G11" s="38">
        <f>SUM(C11:F11)</f>
        <v>18416</v>
      </c>
      <c r="H11" s="13"/>
      <c r="I11" s="43"/>
      <c r="J11" s="1"/>
      <c r="K11" s="3"/>
      <c r="L11" s="1"/>
      <c r="M11" s="13"/>
      <c r="N11" s="13"/>
      <c r="O11" s="13"/>
    </row>
    <row r="12" spans="2:27" s="12" customFormat="1" x14ac:dyDescent="0.2">
      <c r="B12" s="19">
        <v>2015</v>
      </c>
      <c r="C12" s="40">
        <v>18760</v>
      </c>
      <c r="D12" s="40">
        <v>431</v>
      </c>
      <c r="E12" s="39">
        <v>293</v>
      </c>
      <c r="F12" s="39">
        <v>21</v>
      </c>
      <c r="G12" s="38">
        <f>SUM(C12:F12)</f>
        <v>19505</v>
      </c>
      <c r="H12" s="13"/>
      <c r="I12" s="43"/>
      <c r="J12" s="1"/>
      <c r="K12" s="3"/>
      <c r="L12" s="1"/>
      <c r="M12" s="13"/>
      <c r="N12" s="13"/>
      <c r="O12" s="13"/>
    </row>
    <row r="13" spans="2:27" s="12" customFormat="1" x14ac:dyDescent="0.2">
      <c r="B13" s="19">
        <v>2016</v>
      </c>
      <c r="C13" s="40">
        <v>18539</v>
      </c>
      <c r="D13" s="40">
        <v>435</v>
      </c>
      <c r="E13" s="39">
        <v>224</v>
      </c>
      <c r="F13" s="39">
        <v>19</v>
      </c>
      <c r="G13" s="38">
        <f>SUM(C13:F13)</f>
        <v>19217</v>
      </c>
      <c r="H13" s="13"/>
      <c r="I13" s="43"/>
      <c r="J13" s="1"/>
      <c r="K13" s="3"/>
      <c r="L13" s="1"/>
      <c r="M13" s="13"/>
      <c r="N13" s="13"/>
      <c r="O13" s="13"/>
    </row>
    <row r="14" spans="2:27" s="12" customFormat="1" x14ac:dyDescent="0.2">
      <c r="B14" s="19">
        <v>2017</v>
      </c>
      <c r="C14" s="40">
        <v>18649</v>
      </c>
      <c r="D14" s="40">
        <v>500</v>
      </c>
      <c r="E14" s="39">
        <v>168</v>
      </c>
      <c r="F14" s="39">
        <v>21</v>
      </c>
      <c r="G14" s="38">
        <f>SUM(C14:F14)</f>
        <v>19338</v>
      </c>
      <c r="H14" s="13"/>
      <c r="I14" s="43"/>
      <c r="J14" s="1"/>
      <c r="K14" s="3"/>
      <c r="L14" s="1"/>
      <c r="M14" s="13"/>
      <c r="N14" s="13"/>
      <c r="O14" s="13"/>
      <c r="Q14" s="13"/>
      <c r="R14" s="13"/>
      <c r="S14" s="13"/>
      <c r="T14" s="13"/>
      <c r="U14" s="13"/>
    </row>
    <row r="15" spans="2:27" s="12" customFormat="1" x14ac:dyDescent="0.2">
      <c r="B15" s="19">
        <v>2018</v>
      </c>
      <c r="C15" s="40">
        <v>18492</v>
      </c>
      <c r="D15" s="40">
        <v>601</v>
      </c>
      <c r="E15" s="39">
        <v>142</v>
      </c>
      <c r="F15" s="39">
        <v>21</v>
      </c>
      <c r="G15" s="38">
        <f>SUM(C15:F15)</f>
        <v>19256</v>
      </c>
      <c r="H15" s="13"/>
      <c r="I15" s="43"/>
      <c r="J15" s="1"/>
      <c r="K15" s="3"/>
      <c r="L15" s="1"/>
      <c r="M15" s="13"/>
      <c r="N15" s="13"/>
      <c r="O15" s="13"/>
      <c r="Q15" s="13"/>
      <c r="R15" s="13"/>
      <c r="S15" s="13"/>
      <c r="T15" s="13"/>
      <c r="U15" s="13"/>
    </row>
    <row r="16" spans="2:27" s="8" customFormat="1" x14ac:dyDescent="0.2">
      <c r="B16" s="19">
        <v>2019</v>
      </c>
      <c r="C16" s="40">
        <v>19413</v>
      </c>
      <c r="D16" s="40">
        <v>567</v>
      </c>
      <c r="E16" s="39">
        <v>132</v>
      </c>
      <c r="F16" s="39">
        <v>26</v>
      </c>
      <c r="G16" s="38">
        <f>SUM(C16:F16)</f>
        <v>20138</v>
      </c>
      <c r="H16" s="9"/>
      <c r="I16" s="33"/>
      <c r="J16" s="33"/>
      <c r="K16" s="45"/>
      <c r="L16" s="1"/>
      <c r="M16" s="9"/>
      <c r="N16" s="9"/>
      <c r="O16" s="9"/>
      <c r="Q16" s="9"/>
      <c r="R16" s="9"/>
      <c r="S16" s="9"/>
      <c r="T16" s="9"/>
      <c r="U16" s="9"/>
      <c r="X16" s="33"/>
      <c r="Y16" s="33"/>
      <c r="Z16" s="9"/>
      <c r="AA16" s="9"/>
    </row>
    <row r="17" spans="2:27" s="8" customFormat="1" x14ac:dyDescent="0.2">
      <c r="B17" s="19">
        <v>2020</v>
      </c>
      <c r="C17" s="40">
        <v>11708</v>
      </c>
      <c r="D17" s="40">
        <v>384</v>
      </c>
      <c r="E17" s="39">
        <v>74</v>
      </c>
      <c r="F17" s="39">
        <v>19</v>
      </c>
      <c r="G17" s="38">
        <f>SUM(C17:F17)</f>
        <v>12185</v>
      </c>
      <c r="H17" s="9"/>
      <c r="I17" s="33"/>
      <c r="J17" s="33"/>
      <c r="K17" s="45"/>
      <c r="L17" s="1"/>
      <c r="M17" s="9"/>
      <c r="N17" s="9"/>
      <c r="O17" s="9"/>
      <c r="Q17" s="9"/>
      <c r="R17" s="9"/>
      <c r="S17" s="9"/>
      <c r="T17" s="9"/>
      <c r="U17" s="9"/>
      <c r="X17" s="33"/>
      <c r="Y17" s="33"/>
      <c r="Z17" s="9"/>
      <c r="AA17" s="9"/>
    </row>
    <row r="18" spans="2:27" s="8" customFormat="1" x14ac:dyDescent="0.2">
      <c r="B18" s="19">
        <v>2021</v>
      </c>
      <c r="C18" s="40">
        <v>11227</v>
      </c>
      <c r="D18" s="40">
        <v>403</v>
      </c>
      <c r="E18" s="44">
        <v>74</v>
      </c>
      <c r="F18" s="44">
        <v>25</v>
      </c>
      <c r="G18" s="38">
        <f>SUM(C18:F18)</f>
        <v>11729</v>
      </c>
      <c r="H18" s="3"/>
      <c r="I18" s="33"/>
      <c r="J18" s="43"/>
      <c r="K18" s="42"/>
      <c r="L18" s="1"/>
      <c r="M18" s="3"/>
      <c r="N18" s="3"/>
      <c r="O18" s="9"/>
      <c r="P18" s="1"/>
      <c r="Q18" s="3"/>
      <c r="R18" s="3"/>
      <c r="S18" s="3"/>
      <c r="T18" s="3"/>
      <c r="U18" s="3"/>
    </row>
    <row r="19" spans="2:27" s="8" customFormat="1" x14ac:dyDescent="0.2">
      <c r="B19" s="19">
        <v>2022</v>
      </c>
      <c r="C19" s="40">
        <v>15439</v>
      </c>
      <c r="D19" s="40">
        <v>442</v>
      </c>
      <c r="E19" s="39">
        <v>87</v>
      </c>
      <c r="F19" s="39">
        <v>25</v>
      </c>
      <c r="G19" s="38">
        <f>SUM(C19:F19)</f>
        <v>15993</v>
      </c>
      <c r="H19" s="9"/>
      <c r="I19" s="33"/>
      <c r="J19" s="1"/>
      <c r="K19" s="3"/>
      <c r="L19" s="1"/>
      <c r="M19" s="9"/>
      <c r="N19" s="9"/>
      <c r="O19" s="9"/>
    </row>
    <row r="20" spans="2:27" s="8" customFormat="1" x14ac:dyDescent="0.2">
      <c r="B20" s="19">
        <v>2023</v>
      </c>
      <c r="C20" s="41">
        <v>20746</v>
      </c>
      <c r="D20" s="40">
        <v>547</v>
      </c>
      <c r="E20" s="39">
        <v>122</v>
      </c>
      <c r="F20" s="39">
        <v>38</v>
      </c>
      <c r="G20" s="38">
        <f>SUM(C20:F20)</f>
        <v>21453</v>
      </c>
      <c r="H20" s="9"/>
      <c r="I20" s="33"/>
      <c r="J20" s="37"/>
      <c r="K20" s="37"/>
      <c r="L20" s="32"/>
      <c r="M20" s="9"/>
      <c r="N20" s="9"/>
      <c r="O20" s="9"/>
    </row>
    <row r="21" spans="2:27" s="8" customFormat="1" x14ac:dyDescent="0.2">
      <c r="B21" s="19" t="s">
        <v>4</v>
      </c>
      <c r="C21" s="40">
        <v>22233</v>
      </c>
      <c r="D21" s="40">
        <v>616</v>
      </c>
      <c r="E21" s="39">
        <v>136</v>
      </c>
      <c r="F21" s="39">
        <v>45</v>
      </c>
      <c r="G21" s="38">
        <f>SUM(C21:F21)</f>
        <v>23030</v>
      </c>
      <c r="H21" s="9"/>
      <c r="I21" s="33"/>
      <c r="J21" s="37"/>
      <c r="K21" s="37"/>
      <c r="L21" s="32"/>
      <c r="M21" s="9"/>
      <c r="N21" s="9"/>
      <c r="O21" s="9"/>
    </row>
    <row r="22" spans="2:27" s="8" customFormat="1" x14ac:dyDescent="0.2">
      <c r="B22" s="19" t="s">
        <v>3</v>
      </c>
      <c r="C22" s="40">
        <v>18895</v>
      </c>
      <c r="D22" s="40">
        <v>569</v>
      </c>
      <c r="E22" s="39">
        <v>136</v>
      </c>
      <c r="F22" s="39">
        <v>65</v>
      </c>
      <c r="G22" s="38">
        <f>SUM(C22:F22)</f>
        <v>19665</v>
      </c>
      <c r="H22" s="9"/>
      <c r="I22" s="33"/>
      <c r="J22" s="37"/>
      <c r="K22" s="37"/>
      <c r="L22" s="32"/>
      <c r="M22" s="9"/>
      <c r="N22" s="9"/>
      <c r="O22" s="9"/>
    </row>
    <row r="23" spans="2:27" x14ac:dyDescent="0.2">
      <c r="B23" s="36" t="s">
        <v>2</v>
      </c>
      <c r="C23" s="35">
        <f>SUM(C5:C22)</f>
        <v>317331</v>
      </c>
      <c r="D23" s="35">
        <f>SUM(D5:D22)</f>
        <v>8446</v>
      </c>
      <c r="E23" s="35">
        <f>SUM(E5:E22)</f>
        <v>4058</v>
      </c>
      <c r="F23" s="35">
        <f>SUM(F5:F22)</f>
        <v>504</v>
      </c>
      <c r="G23" s="34">
        <f>SUM(C23:F23)</f>
        <v>330339</v>
      </c>
      <c r="I23" s="33"/>
      <c r="J23" s="4"/>
      <c r="K23" s="4"/>
      <c r="L23" s="32"/>
      <c r="M23" s="3"/>
      <c r="N23" s="3"/>
      <c r="O23" s="9"/>
    </row>
    <row r="24" spans="2:27" ht="12" customHeight="1" x14ac:dyDescent="0.2">
      <c r="B24" s="7" t="s">
        <v>1</v>
      </c>
      <c r="C24" s="7"/>
      <c r="D24" s="7"/>
      <c r="E24" s="7"/>
      <c r="F24" s="6"/>
      <c r="G24" s="6"/>
      <c r="J24" s="4"/>
      <c r="K24" s="4"/>
      <c r="L24" s="4"/>
      <c r="M24" s="3"/>
      <c r="N24" s="3"/>
    </row>
    <row r="25" spans="2:27" ht="13.5" customHeight="1" x14ac:dyDescent="0.2">
      <c r="B25" s="5" t="s">
        <v>0</v>
      </c>
      <c r="C25" s="5"/>
      <c r="D25" s="5"/>
      <c r="E25" s="5"/>
      <c r="F25" s="5"/>
      <c r="G25" s="5"/>
      <c r="Q25" s="3"/>
      <c r="R25" s="3"/>
      <c r="S25" s="3"/>
      <c r="T25" s="3"/>
    </row>
    <row r="26" spans="2:27" ht="34.5" customHeight="1" x14ac:dyDescent="0.2">
      <c r="B26" s="31" t="s">
        <v>12</v>
      </c>
      <c r="C26" s="31"/>
      <c r="D26" s="31"/>
      <c r="E26" s="31"/>
      <c r="F26" s="31"/>
      <c r="G26" s="31"/>
      <c r="H26" s="30"/>
      <c r="J26" s="1"/>
      <c r="K26" s="1"/>
      <c r="L26" s="1"/>
      <c r="Q26" s="3"/>
      <c r="R26" s="3"/>
      <c r="S26" s="3"/>
      <c r="T26" s="3"/>
    </row>
    <row r="27" spans="2:27" ht="18" customHeight="1" x14ac:dyDescent="0.2">
      <c r="B27" s="8"/>
      <c r="H27" s="30"/>
      <c r="J27" s="1"/>
      <c r="K27" s="1"/>
      <c r="L27" s="1"/>
      <c r="Q27" s="3"/>
      <c r="R27" s="3"/>
      <c r="S27" s="3"/>
      <c r="T27" s="3"/>
    </row>
    <row r="28" spans="2:27" ht="45" customHeight="1" thickBot="1" x14ac:dyDescent="0.25">
      <c r="B28" s="29" t="s">
        <v>11</v>
      </c>
      <c r="C28" s="29"/>
      <c r="D28" s="29"/>
      <c r="E28" s="29"/>
      <c r="F28" s="29"/>
      <c r="G28" s="29"/>
      <c r="J28" s="1"/>
      <c r="K28" s="1"/>
      <c r="L28" s="1"/>
    </row>
    <row r="29" spans="2:27" s="8" customFormat="1" ht="13.5" thickBot="1" x14ac:dyDescent="0.25">
      <c r="B29" s="28" t="s">
        <v>10</v>
      </c>
      <c r="C29" s="27" t="s">
        <v>9</v>
      </c>
      <c r="D29" s="27"/>
      <c r="E29" s="27" t="s">
        <v>8</v>
      </c>
      <c r="F29" s="27"/>
      <c r="G29" s="26" t="s">
        <v>7</v>
      </c>
      <c r="I29" s="1"/>
      <c r="J29" s="1"/>
      <c r="K29" s="1"/>
      <c r="L29" s="1"/>
      <c r="M29" s="1"/>
      <c r="N29" s="1"/>
      <c r="O29" s="1"/>
    </row>
    <row r="30" spans="2:27" s="8" customFormat="1" ht="13.5" thickBot="1" x14ac:dyDescent="0.25">
      <c r="B30" s="25"/>
      <c r="C30" s="24" t="s">
        <v>6</v>
      </c>
      <c r="D30" s="24" t="s">
        <v>5</v>
      </c>
      <c r="E30" s="24" t="s">
        <v>6</v>
      </c>
      <c r="F30" s="23" t="s">
        <v>5</v>
      </c>
      <c r="G30" s="22"/>
      <c r="I30" s="1"/>
      <c r="J30" s="3"/>
      <c r="K30" s="3"/>
      <c r="L30" s="3"/>
      <c r="M30" s="3"/>
      <c r="N30" s="1"/>
      <c r="O30" s="1"/>
    </row>
    <row r="31" spans="2:27" s="8" customFormat="1" x14ac:dyDescent="0.2">
      <c r="B31" s="21">
        <v>2008</v>
      </c>
      <c r="C31" s="20">
        <v>743</v>
      </c>
      <c r="D31" s="17">
        <v>0.207041024586641</v>
      </c>
      <c r="E31" s="16">
        <v>2163</v>
      </c>
      <c r="F31" s="15">
        <v>0.79078912956334102</v>
      </c>
      <c r="G31" s="14">
        <f>C31+E31</f>
        <v>2906</v>
      </c>
      <c r="I31" s="1"/>
      <c r="J31" s="3"/>
      <c r="K31" s="3"/>
      <c r="L31" s="3"/>
      <c r="M31" s="3"/>
    </row>
    <row r="32" spans="2:27" s="8" customFormat="1" x14ac:dyDescent="0.2">
      <c r="B32" s="21">
        <v>2009</v>
      </c>
      <c r="C32" s="20">
        <v>665</v>
      </c>
      <c r="D32" s="17">
        <v>0.208001496153909</v>
      </c>
      <c r="E32" s="16">
        <v>2113</v>
      </c>
      <c r="F32" s="15">
        <v>0.79064235018982998</v>
      </c>
      <c r="G32" s="14">
        <f>C32+E32</f>
        <v>2778</v>
      </c>
      <c r="I32" s="1"/>
      <c r="J32" s="3"/>
      <c r="K32" s="3"/>
      <c r="L32" s="3"/>
      <c r="M32" s="3"/>
    </row>
    <row r="33" spans="2:15" s="8" customFormat="1" x14ac:dyDescent="0.2">
      <c r="B33" s="18">
        <v>2010</v>
      </c>
      <c r="C33" s="20">
        <v>582</v>
      </c>
      <c r="D33" s="17">
        <v>0.20785714285714285</v>
      </c>
      <c r="E33" s="16">
        <v>2218</v>
      </c>
      <c r="F33" s="15">
        <v>0.79214285714285715</v>
      </c>
      <c r="G33" s="14">
        <f>C33+E33</f>
        <v>2800</v>
      </c>
      <c r="I33" s="1"/>
      <c r="J33" s="3"/>
      <c r="K33" s="3"/>
      <c r="L33" s="3"/>
      <c r="M33" s="3"/>
      <c r="N33" s="1"/>
      <c r="O33" s="1"/>
    </row>
    <row r="34" spans="2:15" s="8" customFormat="1" x14ac:dyDescent="0.2">
      <c r="B34" s="18">
        <v>2011</v>
      </c>
      <c r="C34" s="20">
        <v>591</v>
      </c>
      <c r="D34" s="17">
        <v>0.21213208901651112</v>
      </c>
      <c r="E34" s="16">
        <v>2195</v>
      </c>
      <c r="F34" s="15">
        <v>0.78786791098348885</v>
      </c>
      <c r="G34" s="14">
        <f>C34+E34</f>
        <v>2786</v>
      </c>
      <c r="I34" s="1"/>
      <c r="J34" s="3"/>
      <c r="K34" s="3"/>
      <c r="L34" s="3"/>
      <c r="M34" s="3"/>
      <c r="N34" s="3"/>
      <c r="O34" s="3"/>
    </row>
    <row r="35" spans="2:15" s="8" customFormat="1" x14ac:dyDescent="0.2">
      <c r="B35" s="18">
        <v>2012</v>
      </c>
      <c r="C35" s="20">
        <v>605</v>
      </c>
      <c r="D35" s="17">
        <v>0.20977808599167821</v>
      </c>
      <c r="E35" s="16">
        <v>2279</v>
      </c>
      <c r="F35" s="15">
        <v>0.79022191400832176</v>
      </c>
      <c r="G35" s="14">
        <f>C35+E35</f>
        <v>2884</v>
      </c>
      <c r="I35" s="1"/>
      <c r="J35" s="3"/>
      <c r="K35" s="3"/>
      <c r="L35" s="3"/>
      <c r="M35" s="3"/>
      <c r="N35" s="3"/>
      <c r="O35" s="3"/>
    </row>
    <row r="36" spans="2:15" s="8" customFormat="1" x14ac:dyDescent="0.2">
      <c r="B36" s="18">
        <v>2013</v>
      </c>
      <c r="C36" s="20">
        <v>710</v>
      </c>
      <c r="D36" s="17">
        <v>0.20913107511045656</v>
      </c>
      <c r="E36" s="16">
        <v>2685</v>
      </c>
      <c r="F36" s="15">
        <v>0.79086892488954341</v>
      </c>
      <c r="G36" s="14">
        <f>C36+E36</f>
        <v>3395</v>
      </c>
      <c r="I36" s="1"/>
      <c r="J36" s="3"/>
      <c r="K36" s="3"/>
      <c r="L36" s="3"/>
      <c r="M36" s="3"/>
      <c r="N36" s="3"/>
      <c r="O36" s="3"/>
    </row>
    <row r="37" spans="2:15" s="8" customFormat="1" x14ac:dyDescent="0.2">
      <c r="B37" s="18">
        <v>2014</v>
      </c>
      <c r="C37" s="20">
        <v>782</v>
      </c>
      <c r="D37" s="17">
        <v>0.20953912111468381</v>
      </c>
      <c r="E37" s="16">
        <v>2950</v>
      </c>
      <c r="F37" s="15">
        <v>0.79046087888531613</v>
      </c>
      <c r="G37" s="14">
        <f>C37+E37</f>
        <v>3732</v>
      </c>
      <c r="I37" s="1"/>
      <c r="J37" s="3"/>
      <c r="K37" s="3"/>
      <c r="L37" s="3"/>
      <c r="M37" s="3"/>
      <c r="N37" s="3"/>
      <c r="O37" s="3"/>
    </row>
    <row r="38" spans="2:15" s="8" customFormat="1" x14ac:dyDescent="0.2">
      <c r="B38" s="18">
        <v>2015</v>
      </c>
      <c r="C38" s="20">
        <v>799</v>
      </c>
      <c r="D38" s="17">
        <v>0.20614035087719298</v>
      </c>
      <c r="E38" s="16">
        <v>3077</v>
      </c>
      <c r="F38" s="15">
        <v>0.79385964912280704</v>
      </c>
      <c r="G38" s="14">
        <f>C38+E38</f>
        <v>3876</v>
      </c>
      <c r="I38" s="1"/>
      <c r="J38" s="3"/>
      <c r="K38" s="3"/>
      <c r="L38" s="3"/>
      <c r="M38" s="3"/>
      <c r="N38" s="3"/>
      <c r="O38" s="3"/>
    </row>
    <row r="39" spans="2:15" s="8" customFormat="1" x14ac:dyDescent="0.2">
      <c r="B39" s="18">
        <v>2016</v>
      </c>
      <c r="C39" s="20">
        <v>990</v>
      </c>
      <c r="D39" s="17">
        <v>0.22927281148679945</v>
      </c>
      <c r="E39" s="16">
        <v>3328</v>
      </c>
      <c r="F39" s="15">
        <v>0.77072718851320055</v>
      </c>
      <c r="G39" s="14">
        <f>C39+E39</f>
        <v>4318</v>
      </c>
      <c r="I39" s="1"/>
      <c r="J39" s="3"/>
      <c r="K39" s="3"/>
      <c r="L39" s="3"/>
      <c r="M39" s="3"/>
      <c r="N39" s="3"/>
      <c r="O39" s="3"/>
    </row>
    <row r="40" spans="2:15" s="8" customFormat="1" x14ac:dyDescent="0.2">
      <c r="B40" s="18">
        <v>2017</v>
      </c>
      <c r="C40" s="20">
        <v>929</v>
      </c>
      <c r="D40" s="17">
        <v>0.22363986519017814</v>
      </c>
      <c r="E40" s="16">
        <v>3225</v>
      </c>
      <c r="F40" s="15">
        <v>0.77636013480982191</v>
      </c>
      <c r="G40" s="14">
        <f>C40+E40</f>
        <v>4154</v>
      </c>
      <c r="I40" s="1"/>
      <c r="J40" s="3"/>
      <c r="K40" s="3"/>
      <c r="L40" s="3"/>
      <c r="M40" s="3"/>
      <c r="N40" s="3"/>
      <c r="O40" s="3"/>
    </row>
    <row r="41" spans="2:15" s="8" customFormat="1" x14ac:dyDescent="0.2">
      <c r="B41" s="18">
        <v>2018</v>
      </c>
      <c r="C41" s="20">
        <v>970</v>
      </c>
      <c r="D41" s="17">
        <f>C41/G41</f>
        <v>0.23832923832923833</v>
      </c>
      <c r="E41" s="16">
        <v>3100</v>
      </c>
      <c r="F41" s="15">
        <f>E41/G41</f>
        <v>0.76167076167076164</v>
      </c>
      <c r="G41" s="14">
        <f>C41+E41</f>
        <v>4070</v>
      </c>
      <c r="I41" s="1"/>
      <c r="J41" s="3"/>
      <c r="K41" s="3"/>
      <c r="L41" s="3"/>
      <c r="M41" s="3"/>
      <c r="N41" s="3"/>
      <c r="O41" s="3"/>
    </row>
    <row r="42" spans="2:15" s="8" customFormat="1" x14ac:dyDescent="0.2">
      <c r="B42" s="18">
        <v>2019</v>
      </c>
      <c r="C42" s="20">
        <v>982</v>
      </c>
      <c r="D42" s="17">
        <f>C42/G42</f>
        <v>0.23583093179634967</v>
      </c>
      <c r="E42" s="16">
        <v>3182</v>
      </c>
      <c r="F42" s="15">
        <f>E42/G42</f>
        <v>0.76416906820365038</v>
      </c>
      <c r="G42" s="14">
        <f>C42+E42</f>
        <v>4164</v>
      </c>
      <c r="I42" s="1"/>
      <c r="J42" s="3"/>
      <c r="K42" s="3"/>
      <c r="L42" s="3"/>
      <c r="M42" s="3"/>
      <c r="N42" s="3"/>
      <c r="O42" s="3"/>
    </row>
    <row r="43" spans="2:15" s="12" customFormat="1" x14ac:dyDescent="0.2">
      <c r="B43" s="18">
        <v>2020</v>
      </c>
      <c r="C43" s="20">
        <v>812</v>
      </c>
      <c r="D43" s="17">
        <f>C43/G43</f>
        <v>0.24333233443212465</v>
      </c>
      <c r="E43" s="16">
        <v>2525</v>
      </c>
      <c r="F43" s="15">
        <f>E43/G43</f>
        <v>0.75666766556787535</v>
      </c>
      <c r="G43" s="14">
        <f>C43+E43</f>
        <v>3337</v>
      </c>
      <c r="I43" s="1"/>
      <c r="J43" s="3"/>
      <c r="K43" s="3"/>
      <c r="L43" s="3"/>
      <c r="M43" s="3"/>
      <c r="N43" s="3"/>
      <c r="O43" s="3"/>
    </row>
    <row r="44" spans="2:15" s="8" customFormat="1" x14ac:dyDescent="0.2">
      <c r="B44" s="18">
        <v>2021</v>
      </c>
      <c r="C44" s="20">
        <v>890</v>
      </c>
      <c r="D44" s="17">
        <f>C44/G44</f>
        <v>0.2227784730913642</v>
      </c>
      <c r="E44" s="16">
        <v>3105</v>
      </c>
      <c r="F44" s="15">
        <f>E44/G44</f>
        <v>0.77722152690863577</v>
      </c>
      <c r="G44" s="14">
        <f>C44+E44</f>
        <v>3995</v>
      </c>
      <c r="I44" s="1"/>
      <c r="J44" s="3"/>
      <c r="K44" s="3"/>
      <c r="L44" s="3"/>
      <c r="M44" s="3"/>
      <c r="N44" s="3"/>
      <c r="O44" s="3"/>
    </row>
    <row r="45" spans="2:15" x14ac:dyDescent="0.2">
      <c r="B45" s="18">
        <v>2022</v>
      </c>
      <c r="C45" s="20">
        <v>874</v>
      </c>
      <c r="D45" s="17">
        <f>C45/G45</f>
        <v>0.22026209677419356</v>
      </c>
      <c r="E45" s="16">
        <v>3094</v>
      </c>
      <c r="F45" s="15">
        <f>E45/G45</f>
        <v>0.77973790322580649</v>
      </c>
      <c r="G45" s="14">
        <f>C45+E45</f>
        <v>3968</v>
      </c>
      <c r="J45" s="3"/>
      <c r="K45" s="3"/>
      <c r="L45" s="3"/>
      <c r="M45" s="3"/>
      <c r="N45" s="3"/>
      <c r="O45" s="3"/>
    </row>
    <row r="46" spans="2:15" s="8" customFormat="1" x14ac:dyDescent="0.2">
      <c r="B46" s="19">
        <v>2023</v>
      </c>
      <c r="C46" s="16">
        <v>1282</v>
      </c>
      <c r="D46" s="17">
        <f>C46/G46</f>
        <v>0.2296667860981727</v>
      </c>
      <c r="E46" s="16">
        <v>4300</v>
      </c>
      <c r="F46" s="15">
        <f>E46/G46</f>
        <v>0.7703332139018273</v>
      </c>
      <c r="G46" s="14">
        <f>C46+E46</f>
        <v>5582</v>
      </c>
      <c r="J46" s="9"/>
      <c r="K46" s="9"/>
      <c r="L46" s="9"/>
      <c r="M46" s="9"/>
      <c r="N46" s="9"/>
      <c r="O46" s="9"/>
    </row>
    <row r="47" spans="2:15" s="8" customFormat="1" x14ac:dyDescent="0.2">
      <c r="B47" s="18" t="s">
        <v>4</v>
      </c>
      <c r="C47" s="16">
        <v>1598</v>
      </c>
      <c r="D47" s="17">
        <f>C47/G47</f>
        <v>0.22349650349650349</v>
      </c>
      <c r="E47" s="16">
        <v>5552</v>
      </c>
      <c r="F47" s="15">
        <f>E47/G47</f>
        <v>0.77650349650349648</v>
      </c>
      <c r="G47" s="14">
        <f>C47+E47</f>
        <v>7150</v>
      </c>
      <c r="J47" s="9"/>
      <c r="K47" s="9"/>
      <c r="L47" s="9"/>
      <c r="M47" s="9"/>
      <c r="N47" s="9"/>
      <c r="O47" s="9"/>
    </row>
    <row r="48" spans="2:15" s="12" customFormat="1" x14ac:dyDescent="0.2">
      <c r="B48" s="18" t="s">
        <v>3</v>
      </c>
      <c r="C48" s="16">
        <v>1627</v>
      </c>
      <c r="D48" s="17">
        <f>C48/G48</f>
        <v>0.24078733165606039</v>
      </c>
      <c r="E48" s="16">
        <v>5130</v>
      </c>
      <c r="F48" s="15">
        <f>E48/G48</f>
        <v>0.75921266834393963</v>
      </c>
      <c r="G48" s="14">
        <f>C48+E48</f>
        <v>6757</v>
      </c>
      <c r="J48" s="13"/>
      <c r="K48" s="13"/>
      <c r="L48" s="13"/>
      <c r="M48" s="13"/>
      <c r="N48" s="13"/>
      <c r="O48" s="13"/>
    </row>
    <row r="49" spans="2:15" s="8" customFormat="1" ht="12.75" customHeight="1" x14ac:dyDescent="0.2">
      <c r="B49" s="11" t="s">
        <v>2</v>
      </c>
      <c r="C49" s="10">
        <f>SUM(C31:C48)</f>
        <v>16431</v>
      </c>
      <c r="D49" s="10"/>
      <c r="E49" s="10">
        <f>SUM(E31:E48)</f>
        <v>56221</v>
      </c>
      <c r="F49" s="10"/>
      <c r="G49" s="10">
        <f>SUM(G31:G48)</f>
        <v>72652</v>
      </c>
      <c r="N49" s="9"/>
      <c r="O49" s="9"/>
    </row>
    <row r="50" spans="2:15" ht="13.5" customHeight="1" x14ac:dyDescent="0.2">
      <c r="B50" s="7" t="s">
        <v>1</v>
      </c>
      <c r="C50" s="7"/>
      <c r="D50" s="7"/>
      <c r="E50" s="7"/>
      <c r="F50" s="6"/>
      <c r="G50" s="6"/>
      <c r="J50" s="4"/>
      <c r="K50" s="4"/>
      <c r="L50" s="4"/>
      <c r="M50" s="3"/>
      <c r="N50" s="3"/>
      <c r="O50" s="3"/>
    </row>
    <row r="51" spans="2:15" ht="12.75" customHeight="1" x14ac:dyDescent="0.2">
      <c r="B51" s="5" t="s">
        <v>0</v>
      </c>
      <c r="C51" s="5"/>
      <c r="D51" s="5"/>
      <c r="E51" s="5"/>
      <c r="F51" s="5"/>
      <c r="G51" s="5"/>
      <c r="J51" s="4"/>
      <c r="K51" s="4"/>
      <c r="L51" s="4"/>
      <c r="M51" s="3"/>
      <c r="N51" s="3"/>
      <c r="O51" s="3"/>
    </row>
    <row r="52" spans="2:15" ht="15.75" customHeight="1" x14ac:dyDescent="0.2">
      <c r="J52" s="4"/>
      <c r="K52" s="4"/>
      <c r="L52" s="4"/>
      <c r="M52" s="3"/>
      <c r="N52" s="3"/>
      <c r="O52" s="3"/>
    </row>
    <row r="53" spans="2:15" ht="15.75" customHeight="1" x14ac:dyDescent="0.2"/>
    <row r="54" spans="2:15" ht="15.75" customHeight="1" x14ac:dyDescent="0.2"/>
    <row r="73" ht="43.5" customHeight="1" x14ac:dyDescent="0.2"/>
  </sheetData>
  <mergeCells count="13">
    <mergeCell ref="B51:G51"/>
    <mergeCell ref="B26:G26"/>
    <mergeCell ref="B28:G28"/>
    <mergeCell ref="B29:B30"/>
    <mergeCell ref="C29:D29"/>
    <mergeCell ref="E29:F29"/>
    <mergeCell ref="G29:G30"/>
    <mergeCell ref="B25:G25"/>
    <mergeCell ref="B2:G2"/>
    <mergeCell ref="B3:B4"/>
    <mergeCell ref="C3:C4"/>
    <mergeCell ref="D3:F3"/>
    <mergeCell ref="G3:G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62C7-633F-40F7-A98F-07AB0A5341E8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Nº AT e óbitos no MSP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2025-12-15T12:54:59Z</dcterms:created>
  <dcterms:modified xsi:type="dcterms:W3CDTF">2025-12-15T12:55:53Z</dcterms:modified>
</cp:coreProperties>
</file>