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7CFCD0B3-CA3F-4DAD-A8CB-23B42E34597F}" xr6:coauthVersionLast="47" xr6:coauthVersionMax="47" xr10:uidLastSave="{00000000-0000-0000-0000-000000000000}"/>
  <bookViews>
    <workbookView xWindow="9840" yWindow="4905" windowWidth="16905" windowHeight="10935" firstSheet="4" activeTab="5" xr2:uid="{F25FB769-6D78-474E-8BD7-869EF8C13E29}"/>
  </bookViews>
  <sheets>
    <sheet name="surto caxumba" sheetId="2" r:id="rId1"/>
    <sheet name="Surtos de DTA" sheetId="3" r:id="rId2"/>
    <sheet name="Surtos de escarlatina" sheetId="4" r:id="rId3"/>
    <sheet name="Síndrome Gripal" sheetId="5" r:id="rId4"/>
    <sheet name="Surtos de Varicela" sheetId="6" r:id="rId5"/>
    <sheet name="Surtos de conjuntivite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7" l="1"/>
  <c r="D9" i="7"/>
  <c r="D10" i="7"/>
  <c r="D14" i="7"/>
  <c r="D15" i="7"/>
  <c r="D16" i="7"/>
  <c r="D20" i="7"/>
  <c r="D21" i="7"/>
  <c r="D22" i="7"/>
  <c r="C25" i="7"/>
  <c r="D5" i="7" s="1"/>
  <c r="D25" i="7"/>
  <c r="E25" i="7"/>
  <c r="F5" i="7" s="1"/>
  <c r="F16" i="7" l="1"/>
  <c r="F15" i="7"/>
  <c r="F25" i="7"/>
  <c r="F14" i="7"/>
  <c r="F7" i="7"/>
  <c r="F22" i="7"/>
  <c r="F10" i="7"/>
  <c r="F21" i="7"/>
  <c r="F9" i="7"/>
  <c r="F20" i="7"/>
  <c r="F8" i="7"/>
  <c r="F19" i="7"/>
  <c r="F13" i="7"/>
  <c r="D19" i="7"/>
  <c r="D13" i="7"/>
  <c r="D7" i="7"/>
  <c r="F24" i="7"/>
  <c r="F18" i="7"/>
  <c r="F12" i="7"/>
  <c r="F6" i="7"/>
  <c r="D24" i="7"/>
  <c r="D18" i="7"/>
  <c r="D12" i="7"/>
  <c r="D6" i="7"/>
  <c r="F23" i="7"/>
  <c r="F17" i="7"/>
  <c r="F11" i="7"/>
  <c r="D23" i="7"/>
  <c r="D17" i="7"/>
  <c r="D11" i="7"/>
  <c r="G7" i="6"/>
  <c r="E8" i="6"/>
  <c r="G8" i="6"/>
  <c r="E9" i="6"/>
  <c r="G9" i="6"/>
  <c r="G13" i="6"/>
  <c r="E14" i="6"/>
  <c r="G14" i="6"/>
  <c r="E15" i="6"/>
  <c r="G15" i="6"/>
  <c r="G19" i="6"/>
  <c r="E20" i="6"/>
  <c r="G20" i="6"/>
  <c r="E21" i="6"/>
  <c r="G21" i="6"/>
  <c r="D24" i="6"/>
  <c r="E4" i="6" s="1"/>
  <c r="F24" i="6"/>
  <c r="G4" i="6" s="1"/>
  <c r="E19" i="6" l="1"/>
  <c r="E13" i="6"/>
  <c r="E7" i="6"/>
  <c r="G18" i="6"/>
  <c r="G12" i="6"/>
  <c r="G6" i="6"/>
  <c r="E18" i="6"/>
  <c r="E12" i="6"/>
  <c r="E6" i="6"/>
  <c r="G23" i="6"/>
  <c r="G17" i="6"/>
  <c r="G11" i="6"/>
  <c r="G5" i="6"/>
  <c r="G24" i="6" s="1"/>
  <c r="E23" i="6"/>
  <c r="E17" i="6"/>
  <c r="E11" i="6"/>
  <c r="E5" i="6"/>
  <c r="E24" i="6" s="1"/>
  <c r="G22" i="6"/>
  <c r="G16" i="6"/>
  <c r="G10" i="6"/>
  <c r="E22" i="6"/>
  <c r="E16" i="6"/>
  <c r="E10" i="6"/>
  <c r="F7" i="5"/>
  <c r="D8" i="5"/>
  <c r="F8" i="5"/>
  <c r="D9" i="5"/>
  <c r="F9" i="5"/>
  <c r="D10" i="5"/>
  <c r="F10" i="5"/>
  <c r="F13" i="5"/>
  <c r="D14" i="5"/>
  <c r="F14" i="5"/>
  <c r="D15" i="5"/>
  <c r="F15" i="5"/>
  <c r="D16" i="5"/>
  <c r="F16" i="5"/>
  <c r="F19" i="5"/>
  <c r="D20" i="5"/>
  <c r="F20" i="5"/>
  <c r="D21" i="5"/>
  <c r="F21" i="5"/>
  <c r="D22" i="5"/>
  <c r="F22" i="5"/>
  <c r="C24" i="5"/>
  <c r="D5" i="5" s="1"/>
  <c r="E24" i="5"/>
  <c r="F23" i="5" s="1"/>
  <c r="F24" i="5"/>
  <c r="D19" i="5" l="1"/>
  <c r="D13" i="5"/>
  <c r="D7" i="5"/>
  <c r="D24" i="5"/>
  <c r="F18" i="5"/>
  <c r="F12" i="5"/>
  <c r="F6" i="5"/>
  <c r="D18" i="5"/>
  <c r="D12" i="5"/>
  <c r="F17" i="5"/>
  <c r="F11" i="5"/>
  <c r="F5" i="5"/>
  <c r="D6" i="5"/>
  <c r="D23" i="5"/>
  <c r="D17" i="5"/>
  <c r="D11" i="5"/>
  <c r="D4" i="4"/>
  <c r="D8" i="4"/>
  <c r="F8" i="4"/>
  <c r="D9" i="4"/>
  <c r="F9" i="4"/>
  <c r="D10" i="4"/>
  <c r="D14" i="4"/>
  <c r="F14" i="4"/>
  <c r="D15" i="4"/>
  <c r="F15" i="4"/>
  <c r="D16" i="4"/>
  <c r="D20" i="4"/>
  <c r="F20" i="4"/>
  <c r="D21" i="4"/>
  <c r="F21" i="4"/>
  <c r="D22" i="4"/>
  <c r="C24" i="4"/>
  <c r="D5" i="4" s="1"/>
  <c r="E24" i="4"/>
  <c r="F4" i="4" s="1"/>
  <c r="D19" i="4" l="1"/>
  <c r="D13" i="4"/>
  <c r="D7" i="4"/>
  <c r="F18" i="4"/>
  <c r="F12" i="4"/>
  <c r="F6" i="4"/>
  <c r="F5" i="4"/>
  <c r="F24" i="4" s="1"/>
  <c r="F19" i="4"/>
  <c r="F13" i="4"/>
  <c r="F7" i="4"/>
  <c r="D18" i="4"/>
  <c r="D12" i="4"/>
  <c r="D6" i="4"/>
  <c r="D24" i="4" s="1"/>
  <c r="F23" i="4"/>
  <c r="F17" i="4"/>
  <c r="F11" i="4"/>
  <c r="D23" i="4"/>
  <c r="D17" i="4"/>
  <c r="D11" i="4"/>
  <c r="F22" i="4"/>
  <c r="F16" i="4"/>
  <c r="F10" i="4"/>
  <c r="D8" i="3"/>
  <c r="F8" i="3"/>
  <c r="D9" i="3"/>
  <c r="F9" i="3"/>
  <c r="D10" i="3"/>
  <c r="F10" i="3"/>
  <c r="F13" i="3"/>
  <c r="D14" i="3"/>
  <c r="F14" i="3"/>
  <c r="D15" i="3"/>
  <c r="F15" i="3"/>
  <c r="D16" i="3"/>
  <c r="F16" i="3"/>
  <c r="F19" i="3"/>
  <c r="D20" i="3"/>
  <c r="F20" i="3"/>
  <c r="D21" i="3"/>
  <c r="F21" i="3"/>
  <c r="D22" i="3"/>
  <c r="F22" i="3"/>
  <c r="C24" i="3"/>
  <c r="D5" i="3" s="1"/>
  <c r="E24" i="3"/>
  <c r="F17" i="3" s="1"/>
  <c r="D24" i="3" l="1"/>
  <c r="D19" i="3"/>
  <c r="D13" i="3"/>
  <c r="D7" i="3"/>
  <c r="F18" i="3"/>
  <c r="F12" i="3"/>
  <c r="F6" i="3"/>
  <c r="D18" i="3"/>
  <c r="D6" i="3"/>
  <c r="F23" i="3"/>
  <c r="F11" i="3"/>
  <c r="F5" i="3"/>
  <c r="F7" i="3"/>
  <c r="D12" i="3"/>
  <c r="D23" i="3"/>
  <c r="D17" i="3"/>
  <c r="D11" i="3"/>
  <c r="C25" i="2"/>
  <c r="D5" i="2" s="1"/>
  <c r="E25" i="2"/>
  <c r="F5" i="2" s="1"/>
  <c r="F24" i="3" l="1"/>
  <c r="F10" i="2"/>
  <c r="D19" i="2"/>
  <c r="D13" i="2"/>
  <c r="F24" i="2"/>
  <c r="F18" i="2"/>
  <c r="F12" i="2"/>
  <c r="F6" i="2"/>
  <c r="F25" i="2" s="1"/>
  <c r="D24" i="2"/>
  <c r="D18" i="2"/>
  <c r="D12" i="2"/>
  <c r="D6" i="2"/>
  <c r="D25" i="2" s="1"/>
  <c r="F23" i="2"/>
  <c r="F17" i="2"/>
  <c r="F11" i="2"/>
  <c r="D23" i="2"/>
  <c r="D17" i="2"/>
  <c r="D11" i="2"/>
  <c r="F22" i="2"/>
  <c r="F16" i="2"/>
  <c r="D22" i="2"/>
  <c r="D16" i="2"/>
  <c r="D10" i="2"/>
  <c r="F9" i="2"/>
  <c r="D9" i="2"/>
  <c r="F20" i="2"/>
  <c r="F14" i="2"/>
  <c r="F8" i="2"/>
  <c r="D20" i="2"/>
  <c r="D14" i="2"/>
  <c r="D8" i="2"/>
  <c r="F21" i="2"/>
  <c r="F15" i="2"/>
  <c r="D21" i="2"/>
  <c r="D15" i="2"/>
  <c r="F7" i="2"/>
  <c r="F19" i="2"/>
  <c r="F13" i="2"/>
  <c r="D7" i="2"/>
</calcChain>
</file>

<file path=xl/sharedStrings.xml><?xml version="1.0" encoding="utf-8"?>
<sst xmlns="http://schemas.openxmlformats.org/spreadsheetml/2006/main" count="80" uniqueCount="42">
  <si>
    <t>*Dados provisórios até 06/01/2026, sujeitos a revisão.</t>
  </si>
  <si>
    <t>Fonte: SINANNET/DVE/COVISA</t>
  </si>
  <si>
    <t>Total</t>
  </si>
  <si>
    <t>2026*</t>
  </si>
  <si>
    <t>%</t>
  </si>
  <si>
    <t>de casos</t>
  </si>
  <si>
    <t>de surtos</t>
  </si>
  <si>
    <t>Notificação</t>
  </si>
  <si>
    <t>Número</t>
  </si>
  <si>
    <t>Ano de</t>
  </si>
  <si>
    <t xml:space="preserve">Série histórica de surtos de caxumba e número de casos envolvidos nos surtos, Município de São Paulo, 2007 a 2026*. </t>
  </si>
  <si>
    <t>*Dados provisórios até 05/01/2026, sujeitos a revisão.</t>
  </si>
  <si>
    <t>2025*</t>
  </si>
  <si>
    <t xml:space="preserve">Série histórica de surtos de doenças de transmissão hídrica e alimentar (DTHA) e número de casos envolvidos nos surtos, Município de São Paulo, 2007 a 2025*. </t>
  </si>
  <si>
    <t>*Dados provisórios até 06/01/2026, dados sujeitos a revisão.</t>
  </si>
  <si>
    <t>Número de casos</t>
  </si>
  <si>
    <t>Número de surtos</t>
  </si>
  <si>
    <t>Ano de Notificação</t>
  </si>
  <si>
    <t xml:space="preserve">Série histórica de surtos de escarlatina e número de casos envolvidos nos surtos, Município de São Paulo, 2007 a 2026*. </t>
  </si>
  <si>
    <t>*J11: Influenza (gripe) devido a vírus não identificado</t>
  </si>
  <si>
    <t>*J07: Sindrome Respiratória Aguda</t>
  </si>
  <si>
    <t>*J06: Infecções agudas das vias aéreas superiores de localizações múltiplas e não especificadas</t>
  </si>
  <si>
    <t>**Dados provisórios até 07/01/2026, sujeitos a revisão. Os dados de 2021 sofreram alteração devido as correções no banco SINANNET.</t>
  </si>
  <si>
    <t>2025**</t>
  </si>
  <si>
    <t>2024**</t>
  </si>
  <si>
    <t>2023**</t>
  </si>
  <si>
    <t>sintomas</t>
  </si>
  <si>
    <t xml:space="preserve">Ano de início de </t>
  </si>
  <si>
    <t xml:space="preserve">Série histórica de surtos de síndrome gripal * e número de casos envolvidos nos surtos, Município de São Paulo, 2007 a 2025**. </t>
  </si>
  <si>
    <t>*Dados provisórios até 07/01/2026, sujeitos a revisão.</t>
  </si>
  <si>
    <t>Número
de casos</t>
  </si>
  <si>
    <t>Número
de surtos</t>
  </si>
  <si>
    <t>Ano Epid. Sintomas</t>
  </si>
  <si>
    <t xml:space="preserve">Série histórica de surtos de Varicela e número de casos envolvidos nos surtos, Município de São Paulo, 2007 a 2025*. </t>
  </si>
  <si>
    <t>** Ocorrência de Epidemia no MSP</t>
  </si>
  <si>
    <t>*Dados provisórios até 06/01/2026 sujeitos a revisão.</t>
  </si>
  <si>
    <t>2011**</t>
  </si>
  <si>
    <t>casos</t>
  </si>
  <si>
    <t>surtos</t>
  </si>
  <si>
    <t xml:space="preserve">Número de </t>
  </si>
  <si>
    <t xml:space="preserve">Ano de </t>
  </si>
  <si>
    <t xml:space="preserve">Série histórica de surtos de conjuntivites e número de casos envolvidos nos surtos, Município de São Paulo, 2007 a 2026*.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</si>
</sst>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sz val="11"/>
      <color indexed="10"/>
      <name val="Calibri"/>
      <family val="2"/>
    </font>
    <font>
      <sz val="10"/>
      <color indexed="25"/>
      <name val="Arial"/>
      <family val="2"/>
    </font>
    <font>
      <sz val="11"/>
      <color rgb="FFFF0000"/>
      <name val="Calibri"/>
      <family val="2"/>
    </font>
    <font>
      <sz val="10"/>
      <color rgb="FF000000"/>
      <name val="Verdana"/>
      <family val="2"/>
    </font>
    <font>
      <sz val="11"/>
      <color indexed="18"/>
      <name val="Calibri"/>
      <family val="2"/>
    </font>
    <font>
      <sz val="10"/>
      <color indexed="18"/>
      <name val="Verdan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31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/>
    <xf numFmtId="0" fontId="2" fillId="0" borderId="0" xfId="1" applyFont="1"/>
    <xf numFmtId="0" fontId="3" fillId="2" borderId="0" xfId="1" applyFont="1" applyFill="1"/>
    <xf numFmtId="0" fontId="4" fillId="2" borderId="0" xfId="1" applyFont="1" applyFill="1"/>
    <xf numFmtId="0" fontId="5" fillId="0" borderId="0" xfId="1" applyFont="1"/>
    <xf numFmtId="0" fontId="6" fillId="0" borderId="0" xfId="1" applyFont="1"/>
    <xf numFmtId="164" fontId="7" fillId="2" borderId="1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3" borderId="0" xfId="1" applyFont="1" applyFill="1"/>
    <xf numFmtId="164" fontId="8" fillId="4" borderId="1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5" borderId="3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2" fillId="2" borderId="0" xfId="1" applyFont="1" applyFill="1"/>
    <xf numFmtId="0" fontId="10" fillId="2" borderId="0" xfId="1" applyFont="1" applyFill="1"/>
    <xf numFmtId="0" fontId="8" fillId="0" borderId="0" xfId="1" applyFont="1"/>
    <xf numFmtId="0" fontId="7" fillId="0" borderId="0" xfId="1" applyFont="1"/>
    <xf numFmtId="164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164" fontId="8" fillId="6" borderId="1" xfId="1" applyNumberFormat="1" applyFont="1" applyFill="1" applyBorder="1" applyAlignment="1">
      <alignment horizontal="center"/>
    </xf>
    <xf numFmtId="3" fontId="8" fillId="6" borderId="1" xfId="1" applyNumberFormat="1" applyFont="1" applyFill="1" applyBorder="1" applyAlignment="1">
      <alignment horizontal="center"/>
    </xf>
    <xf numFmtId="0" fontId="7" fillId="6" borderId="1" xfId="1" applyFont="1" applyFill="1" applyBorder="1" applyAlignment="1">
      <alignment horizontal="center"/>
    </xf>
    <xf numFmtId="3" fontId="8" fillId="0" borderId="1" xfId="1" applyNumberFormat="1" applyFont="1" applyBorder="1" applyAlignment="1">
      <alignment horizontal="center"/>
    </xf>
    <xf numFmtId="0" fontId="11" fillId="0" borderId="0" xfId="1" applyFont="1"/>
    <xf numFmtId="3" fontId="8" fillId="0" borderId="1" xfId="1" applyNumberFormat="1" applyFont="1" applyBorder="1" applyAlignment="1">
      <alignment horizontal="center" wrapText="1"/>
    </xf>
    <xf numFmtId="0" fontId="6" fillId="5" borderId="3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1" fontId="1" fillId="0" borderId="0" xfId="1" applyNumberFormat="1"/>
    <xf numFmtId="0" fontId="8" fillId="6" borderId="0" xfId="1" applyFont="1" applyFill="1"/>
    <xf numFmtId="0" fontId="12" fillId="6" borderId="0" xfId="1" applyFont="1" applyFill="1"/>
    <xf numFmtId="0" fontId="4" fillId="6" borderId="0" xfId="1" applyFont="1" applyFill="1"/>
    <xf numFmtId="0" fontId="3" fillId="0" borderId="0" xfId="1" applyFont="1"/>
    <xf numFmtId="0" fontId="7" fillId="2" borderId="2" xfId="1" applyFont="1" applyFill="1" applyBorder="1" applyAlignment="1">
      <alignment horizontal="center"/>
    </xf>
    <xf numFmtId="164" fontId="8" fillId="8" borderId="1" xfId="1" applyNumberFormat="1" applyFont="1" applyFill="1" applyBorder="1" applyAlignment="1">
      <alignment horizontal="center"/>
    </xf>
    <xf numFmtId="0" fontId="8" fillId="8" borderId="1" xfId="1" applyFont="1" applyFill="1" applyBorder="1" applyAlignment="1">
      <alignment horizontal="center"/>
    </xf>
    <xf numFmtId="164" fontId="8" fillId="6" borderId="10" xfId="1" applyNumberFormat="1" applyFont="1" applyFill="1" applyBorder="1" applyAlignment="1">
      <alignment horizontal="center"/>
    </xf>
    <xf numFmtId="0" fontId="13" fillId="6" borderId="11" xfId="1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center"/>
    </xf>
    <xf numFmtId="0" fontId="7" fillId="8" borderId="11" xfId="1" applyFont="1" applyFill="1" applyBorder="1" applyAlignment="1">
      <alignment horizontal="center"/>
    </xf>
    <xf numFmtId="164" fontId="8" fillId="3" borderId="10" xfId="1" applyNumberFormat="1" applyFont="1" applyFill="1" applyBorder="1" applyAlignment="1">
      <alignment horizontal="center"/>
    </xf>
    <xf numFmtId="0" fontId="13" fillId="3" borderId="11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/>
    </xf>
    <xf numFmtId="164" fontId="8" fillId="3" borderId="1" xfId="1" applyNumberFormat="1" applyFont="1" applyFill="1" applyBorder="1" applyAlignment="1">
      <alignment horizontal="center"/>
    </xf>
    <xf numFmtId="0" fontId="8" fillId="4" borderId="7" xfId="1" applyFont="1" applyFill="1" applyBorder="1" applyAlignment="1">
      <alignment horizontal="center"/>
    </xf>
    <xf numFmtId="0" fontId="7" fillId="5" borderId="7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0" fontId="15" fillId="0" borderId="0" xfId="1" applyFont="1"/>
    <xf numFmtId="0" fontId="14" fillId="0" borderId="0" xfId="1" applyFont="1"/>
    <xf numFmtId="0" fontId="14" fillId="6" borderId="0" xfId="1" applyFont="1" applyFill="1" applyAlignment="1">
      <alignment horizontal="left"/>
    </xf>
    <xf numFmtId="0" fontId="8" fillId="8" borderId="0" xfId="1" applyFont="1" applyFill="1"/>
    <xf numFmtId="0" fontId="8" fillId="2" borderId="0" xfId="1" applyFont="1" applyFill="1"/>
    <xf numFmtId="0" fontId="7" fillId="2" borderId="0" xfId="1" applyFont="1" applyFill="1"/>
    <xf numFmtId="3" fontId="7" fillId="2" borderId="1" xfId="1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center"/>
    </xf>
    <xf numFmtId="0" fontId="10" fillId="0" borderId="0" xfId="1" applyFont="1"/>
    <xf numFmtId="0" fontId="7" fillId="9" borderId="5" xfId="1" applyFont="1" applyFill="1" applyBorder="1" applyAlignment="1">
      <alignment horizontal="center" vertical="center" wrapText="1"/>
    </xf>
    <xf numFmtId="0" fontId="7" fillId="9" borderId="9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164" fontId="16" fillId="2" borderId="1" xfId="1" applyNumberFormat="1" applyFont="1" applyFill="1" applyBorder="1" applyAlignment="1">
      <alignment horizontal="center"/>
    </xf>
    <xf numFmtId="3" fontId="16" fillId="2" borderId="1" xfId="1" applyNumberFormat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3" fontId="17" fillId="2" borderId="1" xfId="1" applyNumberFormat="1" applyFont="1" applyFill="1" applyBorder="1" applyAlignment="1">
      <alignment horizontal="center"/>
    </xf>
    <xf numFmtId="3" fontId="17" fillId="0" borderId="1" xfId="1" applyNumberFormat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165" fontId="8" fillId="2" borderId="1" xfId="1" applyNumberFormat="1" applyFont="1" applyFill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1" fillId="3" borderId="0" xfId="1" applyFill="1"/>
    <xf numFmtId="0" fontId="8" fillId="3" borderId="0" xfId="1" applyFont="1" applyFill="1"/>
    <xf numFmtId="0" fontId="10" fillId="3" borderId="0" xfId="1" applyFont="1" applyFill="1"/>
    <xf numFmtId="3" fontId="8" fillId="4" borderId="1" xfId="1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3" fontId="8" fillId="0" borderId="2" xfId="1" applyNumberFormat="1" applyFont="1" applyBorder="1" applyAlignment="1">
      <alignment horizontal="center" wrapText="1"/>
    </xf>
    <xf numFmtId="165" fontId="8" fillId="0" borderId="2" xfId="1" applyNumberFormat="1" applyFont="1" applyBorder="1" applyAlignment="1">
      <alignment horizontal="center"/>
    </xf>
    <xf numFmtId="0" fontId="7" fillId="5" borderId="3" xfId="1" applyFont="1" applyFill="1" applyBorder="1" applyAlignment="1">
      <alignment horizontal="center" wrapText="1"/>
    </xf>
    <xf numFmtId="0" fontId="7" fillId="5" borderId="2" xfId="1" applyFont="1" applyFill="1" applyBorder="1" applyAlignment="1">
      <alignment horizontal="center" wrapText="1"/>
    </xf>
    <xf numFmtId="0" fontId="7" fillId="5" borderId="4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7" fillId="5" borderId="6" xfId="1" applyFont="1" applyFill="1" applyBorder="1" applyAlignment="1">
      <alignment horizontal="center" wrapText="1"/>
    </xf>
    <xf numFmtId="0" fontId="7" fillId="5" borderId="7" xfId="1" applyFont="1" applyFill="1" applyBorder="1" applyAlignment="1">
      <alignment horizontal="center" wrapText="1"/>
    </xf>
    <xf numFmtId="0" fontId="7" fillId="5" borderId="8" xfId="1" applyFont="1" applyFill="1" applyBorder="1" applyAlignment="1">
      <alignment horizontal="center" wrapText="1"/>
    </xf>
    <xf numFmtId="0" fontId="7" fillId="5" borderId="9" xfId="1" applyFont="1" applyFill="1" applyBorder="1" applyAlignment="1">
      <alignment horizontal="center" wrapText="1"/>
    </xf>
    <xf numFmtId="0" fontId="9" fillId="5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97A0E2F-3D8D-4296-A392-CE8FA356EA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dLbl>
              <c:idx val="13"/>
              <c:layout>
                <c:manualLayout>
                  <c:x val="0"/>
                  <c:y val="4.3948206474190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62-406A-9FD3-9D8EF761014A}"/>
                </c:ext>
              </c:extLst>
            </c:dLbl>
            <c:dLbl>
              <c:idx val="16"/>
              <c:layout>
                <c:manualLayout>
                  <c:x val="0"/>
                  <c:y val="8.4026829979585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2-406A-9FD3-9D8EF761014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'Surtos de DTA'!$B$5:$B$23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2025*</c:v>
                </c:pt>
              </c:strCache>
            </c:strRef>
          </c:cat>
          <c:val>
            <c:numRef>
              <c:f>'Surtos de DTA'!$C$5:$C$23</c:f>
              <c:numCache>
                <c:formatCode>#,##0</c:formatCode>
                <c:ptCount val="19"/>
                <c:pt idx="0">
                  <c:v>173</c:v>
                </c:pt>
                <c:pt idx="1">
                  <c:v>204</c:v>
                </c:pt>
                <c:pt idx="2">
                  <c:v>316</c:v>
                </c:pt>
                <c:pt idx="3">
                  <c:v>328</c:v>
                </c:pt>
                <c:pt idx="4">
                  <c:v>314</c:v>
                </c:pt>
                <c:pt idx="5">
                  <c:v>412</c:v>
                </c:pt>
                <c:pt idx="6">
                  <c:v>269</c:v>
                </c:pt>
                <c:pt idx="7">
                  <c:v>155</c:v>
                </c:pt>
                <c:pt idx="8">
                  <c:v>125</c:v>
                </c:pt>
                <c:pt idx="9">
                  <c:v>88</c:v>
                </c:pt>
                <c:pt idx="10">
                  <c:v>78</c:v>
                </c:pt>
                <c:pt idx="11">
                  <c:v>58</c:v>
                </c:pt>
                <c:pt idx="12">
                  <c:v>65</c:v>
                </c:pt>
                <c:pt idx="13">
                  <c:v>19</c:v>
                </c:pt>
                <c:pt idx="14">
                  <c:v>50</c:v>
                </c:pt>
                <c:pt idx="15">
                  <c:v>118</c:v>
                </c:pt>
                <c:pt idx="16">
                  <c:v>100</c:v>
                </c:pt>
                <c:pt idx="17">
                  <c:v>102</c:v>
                </c:pt>
                <c:pt idx="18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2-406A-9FD3-9D8EF7610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25940863"/>
        <c:axId val="1"/>
      </c:barChart>
      <c:lineChart>
        <c:grouping val="standard"/>
        <c:varyColors val="0"/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1.8659881255301103E-2"/>
                  <c:y val="-7.70370370370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2-406A-9FD3-9D8EF761014A}"/>
                </c:ext>
              </c:extLst>
            </c:dLbl>
            <c:dLbl>
              <c:idx val="14"/>
              <c:layout>
                <c:manualLayout>
                  <c:x val="-4.9194232400339273E-2"/>
                  <c:y val="-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2-406A-9FD3-9D8EF76101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'Surtos de DTA'!$E$5:$E$23</c:f>
              <c:numCache>
                <c:formatCode>#,##0</c:formatCode>
                <c:ptCount val="19"/>
                <c:pt idx="0">
                  <c:v>1754</c:v>
                </c:pt>
                <c:pt idx="1">
                  <c:v>1498</c:v>
                </c:pt>
                <c:pt idx="2">
                  <c:v>2302</c:v>
                </c:pt>
                <c:pt idx="3">
                  <c:v>1619</c:v>
                </c:pt>
                <c:pt idx="4">
                  <c:v>2919</c:v>
                </c:pt>
                <c:pt idx="5">
                  <c:v>3043</c:v>
                </c:pt>
                <c:pt idx="6">
                  <c:v>2658</c:v>
                </c:pt>
                <c:pt idx="7">
                  <c:v>2042</c:v>
                </c:pt>
                <c:pt idx="8">
                  <c:v>1675</c:v>
                </c:pt>
                <c:pt idx="9">
                  <c:v>1538</c:v>
                </c:pt>
                <c:pt idx="10">
                  <c:v>1304</c:v>
                </c:pt>
                <c:pt idx="11">
                  <c:v>1098</c:v>
                </c:pt>
                <c:pt idx="12">
                  <c:v>1350</c:v>
                </c:pt>
                <c:pt idx="13">
                  <c:v>193</c:v>
                </c:pt>
                <c:pt idx="14">
                  <c:v>521</c:v>
                </c:pt>
                <c:pt idx="15">
                  <c:v>1692</c:v>
                </c:pt>
                <c:pt idx="16">
                  <c:v>1486</c:v>
                </c:pt>
                <c:pt idx="17">
                  <c:v>847</c:v>
                </c:pt>
                <c:pt idx="18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62-406A-9FD3-9D8EF7610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25940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 de notificação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</a:t>
                </a:r>
                <a:r>
                  <a:rPr lang="pt-BR" baseline="0"/>
                  <a:t> de</a:t>
                </a:r>
                <a:r>
                  <a:rPr lang="pt-BR"/>
                  <a:t> surtos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solidFill>
            <a:schemeClr val="bg1"/>
          </a:solidFill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2594086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"/>
        <c:crosses val="max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1</xdr:row>
      <xdr:rowOff>590550</xdr:rowOff>
    </xdr:from>
    <xdr:to>
      <xdr:col>20</xdr:col>
      <xdr:colOff>238125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99D4C5-729D-4D72-B5B9-C64656FDA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04986-55E7-473E-9CDF-A46D63014F3E}">
  <sheetPr>
    <pageSetUpPr fitToPage="1"/>
  </sheetPr>
  <dimension ref="B2:F42"/>
  <sheetViews>
    <sheetView topLeftCell="A21" workbookViewId="0">
      <selection activeCell="F29" sqref="F29"/>
    </sheetView>
  </sheetViews>
  <sheetFormatPr defaultColWidth="9" defaultRowHeight="12.75" x14ac:dyDescent="0.2"/>
  <cols>
    <col min="1" max="1" width="9" style="1" customWidth="1"/>
    <col min="2" max="2" width="21.85546875" style="1" customWidth="1"/>
    <col min="3" max="3" width="17.85546875" style="1" customWidth="1"/>
    <col min="4" max="4" width="18.28515625" style="1" customWidth="1"/>
    <col min="5" max="5" width="19" style="1" customWidth="1"/>
    <col min="6" max="6" width="15.7109375" style="1" customWidth="1"/>
    <col min="7" max="7" width="9.85546875" style="1" customWidth="1"/>
    <col min="8" max="8" width="11" style="1" customWidth="1"/>
    <col min="9" max="16384" width="9" style="1"/>
  </cols>
  <sheetData>
    <row r="2" spans="2:6" s="5" customFormat="1" ht="62.25" customHeight="1" x14ac:dyDescent="0.2">
      <c r="B2" s="29" t="s">
        <v>10</v>
      </c>
      <c r="C2" s="29"/>
      <c r="D2" s="29"/>
      <c r="E2" s="29"/>
      <c r="F2" s="29"/>
    </row>
    <row r="3" spans="2:6" ht="15" customHeight="1" x14ac:dyDescent="0.2">
      <c r="B3" s="28" t="s">
        <v>9</v>
      </c>
      <c r="C3" s="26" t="s">
        <v>8</v>
      </c>
      <c r="D3" s="27"/>
      <c r="E3" s="26" t="s">
        <v>8</v>
      </c>
      <c r="F3" s="25"/>
    </row>
    <row r="4" spans="2:6" ht="15" customHeight="1" x14ac:dyDescent="0.2">
      <c r="B4" s="24" t="s">
        <v>7</v>
      </c>
      <c r="C4" s="22" t="s">
        <v>6</v>
      </c>
      <c r="D4" s="23" t="s">
        <v>4</v>
      </c>
      <c r="E4" s="22" t="s">
        <v>5</v>
      </c>
      <c r="F4" s="21" t="s">
        <v>4</v>
      </c>
    </row>
    <row r="5" spans="2:6" ht="20.100000000000001" customHeight="1" x14ac:dyDescent="0.25">
      <c r="B5" s="20">
        <v>2007</v>
      </c>
      <c r="C5" s="19">
        <v>132</v>
      </c>
      <c r="D5" s="18">
        <f>(C5/$C$25)*100</f>
        <v>13.608247422680412</v>
      </c>
      <c r="E5" s="19">
        <v>1107</v>
      </c>
      <c r="F5" s="18">
        <f>(E5/$E$25)*100</f>
        <v>15.104379860826853</v>
      </c>
    </row>
    <row r="6" spans="2:6" ht="20.100000000000001" customHeight="1" x14ac:dyDescent="0.25">
      <c r="B6" s="13">
        <v>2008</v>
      </c>
      <c r="C6" s="12">
        <v>89</v>
      </c>
      <c r="D6" s="11">
        <f>(C6/$C$25)*100</f>
        <v>9.1752577319587623</v>
      </c>
      <c r="E6" s="12">
        <v>490</v>
      </c>
      <c r="F6" s="11">
        <f>(E6/$E$25)*100</f>
        <v>6.6857688634192929</v>
      </c>
    </row>
    <row r="7" spans="2:6" ht="20.100000000000001" customHeight="1" x14ac:dyDescent="0.25">
      <c r="B7" s="13">
        <v>2009</v>
      </c>
      <c r="C7" s="12">
        <v>39</v>
      </c>
      <c r="D7" s="11">
        <f>(C7/$C$25)*100</f>
        <v>4.0206185567010309</v>
      </c>
      <c r="E7" s="12">
        <v>1363</v>
      </c>
      <c r="F7" s="11">
        <f>(E7/$E$25)*100</f>
        <v>18.597352981307136</v>
      </c>
    </row>
    <row r="8" spans="2:6" ht="20.100000000000001" customHeight="1" x14ac:dyDescent="0.25">
      <c r="B8" s="13">
        <v>2010</v>
      </c>
      <c r="C8" s="12">
        <v>31</v>
      </c>
      <c r="D8" s="11">
        <f>(C8/$C$25)*100</f>
        <v>3.1958762886597936</v>
      </c>
      <c r="E8" s="12">
        <v>123</v>
      </c>
      <c r="F8" s="11">
        <f>(E8/$E$25)*100</f>
        <v>1.6782644289807616</v>
      </c>
    </row>
    <row r="9" spans="2:6" ht="20.100000000000001" customHeight="1" x14ac:dyDescent="0.25">
      <c r="B9" s="13">
        <v>2011</v>
      </c>
      <c r="C9" s="12">
        <v>4</v>
      </c>
      <c r="D9" s="11">
        <f>(C9/$C$25)*100</f>
        <v>0.41237113402061859</v>
      </c>
      <c r="E9" s="12">
        <v>8</v>
      </c>
      <c r="F9" s="11">
        <f>(E9/$E$25)*100</f>
        <v>0.10915541001500888</v>
      </c>
    </row>
    <row r="10" spans="2:6" ht="20.100000000000001" customHeight="1" x14ac:dyDescent="0.25">
      <c r="B10" s="13">
        <v>2012</v>
      </c>
      <c r="C10" s="12">
        <v>8</v>
      </c>
      <c r="D10" s="11">
        <f>(C10/$C$25)*100</f>
        <v>0.82474226804123718</v>
      </c>
      <c r="E10" s="12">
        <v>30</v>
      </c>
      <c r="F10" s="11">
        <f>(E10/$E$25)*100</f>
        <v>0.40933278755628322</v>
      </c>
    </row>
    <row r="11" spans="2:6" ht="20.100000000000001" customHeight="1" x14ac:dyDescent="0.25">
      <c r="B11" s="13">
        <v>2013</v>
      </c>
      <c r="C11" s="12">
        <v>2</v>
      </c>
      <c r="D11" s="11">
        <f>(C11/$C$25)*100</f>
        <v>0.2061855670103093</v>
      </c>
      <c r="E11" s="12">
        <v>19</v>
      </c>
      <c r="F11" s="11">
        <f>(E11/$E$25)*100</f>
        <v>0.25924409878564608</v>
      </c>
    </row>
    <row r="12" spans="2:6" ht="20.100000000000001" customHeight="1" x14ac:dyDescent="0.25">
      <c r="B12" s="13">
        <v>2014</v>
      </c>
      <c r="C12" s="12">
        <v>14</v>
      </c>
      <c r="D12" s="11">
        <f>(C12/$C$25)*100</f>
        <v>1.4432989690721649</v>
      </c>
      <c r="E12" s="12">
        <v>44</v>
      </c>
      <c r="F12" s="11">
        <f>(E12/$E$25)*100</f>
        <v>0.60035475508254876</v>
      </c>
    </row>
    <row r="13" spans="2:6" ht="20.100000000000001" customHeight="1" x14ac:dyDescent="0.25">
      <c r="B13" s="13">
        <v>2015</v>
      </c>
      <c r="C13" s="12">
        <v>32</v>
      </c>
      <c r="D13" s="11">
        <f>(C13/$C$25)*100</f>
        <v>3.2989690721649487</v>
      </c>
      <c r="E13" s="12">
        <v>283</v>
      </c>
      <c r="F13" s="11">
        <f>(E13/$E$25)*100</f>
        <v>3.8613726292809387</v>
      </c>
    </row>
    <row r="14" spans="2:6" ht="20.100000000000001" customHeight="1" x14ac:dyDescent="0.25">
      <c r="B14" s="13">
        <v>2016</v>
      </c>
      <c r="C14" s="12">
        <v>410</v>
      </c>
      <c r="D14" s="11">
        <f>(C14/$C$25)*100</f>
        <v>42.268041237113401</v>
      </c>
      <c r="E14" s="12">
        <v>2863</v>
      </c>
      <c r="F14" s="11">
        <f>(E14/$E$25)*100</f>
        <v>39.063992359121293</v>
      </c>
    </row>
    <row r="15" spans="2:6" ht="20.100000000000001" customHeight="1" x14ac:dyDescent="0.25">
      <c r="B15" s="13">
        <v>2017</v>
      </c>
      <c r="C15" s="12">
        <v>141</v>
      </c>
      <c r="D15" s="11">
        <f>(C15/$C$25)*100</f>
        <v>14.536082474226806</v>
      </c>
      <c r="E15" s="12">
        <v>739</v>
      </c>
      <c r="F15" s="11">
        <f>(E15/$E$25)*100</f>
        <v>10.083231000136445</v>
      </c>
    </row>
    <row r="16" spans="2:6" ht="20.100000000000001" customHeight="1" x14ac:dyDescent="0.25">
      <c r="B16" s="13">
        <v>2018</v>
      </c>
      <c r="C16" s="12">
        <v>23</v>
      </c>
      <c r="D16" s="11">
        <f>(C16/$C$25)*100</f>
        <v>2.3711340206185567</v>
      </c>
      <c r="E16" s="12">
        <v>120</v>
      </c>
      <c r="F16" s="11">
        <f>(E16/$E$25)*100</f>
        <v>1.6373311502251329</v>
      </c>
    </row>
    <row r="17" spans="2:6" s="2" customFormat="1" ht="20.100000000000001" customHeight="1" x14ac:dyDescent="0.25">
      <c r="B17" s="13">
        <v>2019</v>
      </c>
      <c r="C17" s="12">
        <v>17</v>
      </c>
      <c r="D17" s="11">
        <f>(C17/$C$25)*100</f>
        <v>1.7525773195876289</v>
      </c>
      <c r="E17" s="12">
        <v>73</v>
      </c>
      <c r="F17" s="11">
        <f>(E17/$E$25)*100</f>
        <v>0.99604311638695586</v>
      </c>
    </row>
    <row r="18" spans="2:6" s="14" customFormat="1" ht="20.100000000000001" customHeight="1" x14ac:dyDescent="0.25">
      <c r="B18" s="17">
        <v>2020</v>
      </c>
      <c r="C18" s="16">
        <v>5</v>
      </c>
      <c r="D18" s="15">
        <f>(C18/$C$25)*100</f>
        <v>0.51546391752577314</v>
      </c>
      <c r="E18" s="16">
        <v>12</v>
      </c>
      <c r="F18" s="15">
        <f>(E18/$E$25)*100</f>
        <v>0.16373311502251331</v>
      </c>
    </row>
    <row r="19" spans="2:6" s="14" customFormat="1" ht="20.100000000000001" customHeight="1" x14ac:dyDescent="0.25">
      <c r="B19" s="13">
        <v>2021</v>
      </c>
      <c r="C19" s="12">
        <v>1</v>
      </c>
      <c r="D19" s="11">
        <f>(C19/$C$25)*100</f>
        <v>0.10309278350515465</v>
      </c>
      <c r="E19" s="12">
        <v>3</v>
      </c>
      <c r="F19" s="11">
        <f>(E19/$E$25)*100</f>
        <v>4.0933278755628327E-2</v>
      </c>
    </row>
    <row r="20" spans="2:6" ht="20.100000000000001" customHeight="1" x14ac:dyDescent="0.25">
      <c r="B20" s="13">
        <v>2022</v>
      </c>
      <c r="C20" s="12">
        <v>6</v>
      </c>
      <c r="D20" s="11">
        <f>(C20/$C$25)*100</f>
        <v>0.61855670103092786</v>
      </c>
      <c r="E20" s="12">
        <v>13</v>
      </c>
      <c r="F20" s="11">
        <f>(E20/$E$25)*100</f>
        <v>0.17737754127438943</v>
      </c>
    </row>
    <row r="21" spans="2:6" ht="20.100000000000001" customHeight="1" x14ac:dyDescent="0.25">
      <c r="B21" s="13">
        <v>2023</v>
      </c>
      <c r="C21" s="12">
        <v>4</v>
      </c>
      <c r="D21" s="11">
        <f>(C21/$C$25)*100</f>
        <v>0.41237113402061859</v>
      </c>
      <c r="E21" s="12">
        <v>8</v>
      </c>
      <c r="F21" s="11">
        <f>(E21/$E$25)*100</f>
        <v>0.10915541001500888</v>
      </c>
    </row>
    <row r="22" spans="2:6" ht="20.100000000000001" customHeight="1" x14ac:dyDescent="0.25">
      <c r="B22" s="13">
        <v>2024</v>
      </c>
      <c r="C22" s="12">
        <v>5</v>
      </c>
      <c r="D22" s="11">
        <f>(C22/$C$25)*100</f>
        <v>0.51546391752577314</v>
      </c>
      <c r="E22" s="12">
        <v>10</v>
      </c>
      <c r="F22" s="11">
        <f>(E22/$E$25)*100</f>
        <v>0.1364442625187611</v>
      </c>
    </row>
    <row r="23" spans="2:6" ht="20.100000000000001" customHeight="1" x14ac:dyDescent="0.25">
      <c r="B23" s="8">
        <v>2025</v>
      </c>
      <c r="C23" s="10">
        <v>7</v>
      </c>
      <c r="D23" s="9">
        <f>(C23/$C$25)*100</f>
        <v>0.72164948453608246</v>
      </c>
      <c r="E23" s="10">
        <v>21</v>
      </c>
      <c r="F23" s="9">
        <f>(E23/$E$25)*100</f>
        <v>0.28653295128939826</v>
      </c>
    </row>
    <row r="24" spans="2:6" ht="20.100000000000001" customHeight="1" x14ac:dyDescent="0.25">
      <c r="B24" s="8" t="s">
        <v>3</v>
      </c>
      <c r="C24" s="10">
        <v>0</v>
      </c>
      <c r="D24" s="9">
        <f>(C24/$C$25)*100</f>
        <v>0</v>
      </c>
      <c r="E24" s="10">
        <v>0</v>
      </c>
      <c r="F24" s="9">
        <f>(E24/$E$25)*100</f>
        <v>0</v>
      </c>
    </row>
    <row r="25" spans="2:6" ht="20.100000000000001" customHeight="1" x14ac:dyDescent="0.25">
      <c r="B25" s="8" t="s">
        <v>2</v>
      </c>
      <c r="C25" s="8">
        <f>SUM(C5:C24)</f>
        <v>970</v>
      </c>
      <c r="D25" s="7">
        <f>SUM(D5:D24)</f>
        <v>100.00000000000001</v>
      </c>
      <c r="E25" s="8">
        <f>SUM(E5:E24)</f>
        <v>7329</v>
      </c>
      <c r="F25" s="7">
        <f>SUM(F5:F24)</f>
        <v>100</v>
      </c>
    </row>
    <row r="26" spans="2:6" ht="20.100000000000001" customHeight="1" x14ac:dyDescent="0.2"/>
    <row r="27" spans="2:6" s="2" customFormat="1" ht="20.100000000000001" customHeight="1" x14ac:dyDescent="0.2">
      <c r="B27" s="6" t="s">
        <v>1</v>
      </c>
      <c r="C27" s="5"/>
      <c r="D27" s="5"/>
      <c r="E27" s="5"/>
      <c r="F27" s="1"/>
    </row>
    <row r="28" spans="2:6" ht="20.100000000000001" customHeight="1" x14ac:dyDescent="0.25">
      <c r="B28" s="4" t="s">
        <v>0</v>
      </c>
      <c r="C28" s="3"/>
      <c r="D28" s="3"/>
      <c r="E28" s="3"/>
      <c r="F28" s="2"/>
    </row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  <row r="39" s="1" customFormat="1" ht="20.100000000000001" customHeight="1" x14ac:dyDescent="0.2"/>
    <row r="40" s="1" customFormat="1" ht="20.100000000000001" customHeight="1" x14ac:dyDescent="0.2"/>
    <row r="41" s="1" customFormat="1" ht="20.100000000000001" customHeight="1" x14ac:dyDescent="0.2"/>
    <row r="42" s="1" customFormat="1" ht="20.100000000000001" customHeight="1" x14ac:dyDescent="0.2"/>
  </sheetData>
  <sheetProtection selectLockedCells="1" selectUnlockedCells="1"/>
  <mergeCells count="1">
    <mergeCell ref="B2:F2"/>
  </mergeCells>
  <pageMargins left="0.74803149606299213" right="0.74803149606299213" top="0.98425196850393704" bottom="0.98425196850393704" header="0.51181102362204722" footer="0.51181102362204722"/>
  <pageSetup paperSize="9"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4E9D-8A11-4DD5-9D64-B8EA732ADD50}">
  <dimension ref="B2:F38"/>
  <sheetViews>
    <sheetView zoomScale="80" zoomScaleNormal="80" workbookViewId="0">
      <selection activeCell="L26" sqref="L26"/>
    </sheetView>
  </sheetViews>
  <sheetFormatPr defaultColWidth="9" defaultRowHeight="12.75" x14ac:dyDescent="0.2"/>
  <cols>
    <col min="1" max="1" width="9" style="1" customWidth="1"/>
    <col min="2" max="2" width="22.5703125" style="1" customWidth="1"/>
    <col min="3" max="4" width="18.85546875" style="1" customWidth="1"/>
    <col min="5" max="5" width="19.140625" style="1" customWidth="1"/>
    <col min="6" max="6" width="19.85546875" style="1" customWidth="1"/>
    <col min="7" max="16384" width="9" style="1"/>
  </cols>
  <sheetData>
    <row r="2" spans="2:6" ht="72" customHeight="1" x14ac:dyDescent="0.2">
      <c r="B2" s="50" t="s">
        <v>13</v>
      </c>
      <c r="C2" s="50"/>
      <c r="D2" s="50"/>
      <c r="E2" s="50"/>
      <c r="F2" s="50"/>
    </row>
    <row r="3" spans="2:6" ht="15" customHeight="1" x14ac:dyDescent="0.2">
      <c r="B3" s="49" t="s">
        <v>9</v>
      </c>
      <c r="C3" s="47" t="s">
        <v>7</v>
      </c>
      <c r="D3" s="48"/>
      <c r="E3" s="47" t="s">
        <v>8</v>
      </c>
      <c r="F3" s="46"/>
    </row>
    <row r="4" spans="2:6" ht="15" customHeight="1" x14ac:dyDescent="0.2">
      <c r="B4" s="45" t="s">
        <v>7</v>
      </c>
      <c r="C4" s="43" t="s">
        <v>6</v>
      </c>
      <c r="D4" s="44" t="s">
        <v>4</v>
      </c>
      <c r="E4" s="43" t="s">
        <v>5</v>
      </c>
      <c r="F4" s="42" t="s">
        <v>4</v>
      </c>
    </row>
    <row r="5" spans="2:6" ht="20.100000000000001" customHeight="1" x14ac:dyDescent="0.25">
      <c r="B5" s="13">
        <v>2007</v>
      </c>
      <c r="C5" s="41">
        <v>173</v>
      </c>
      <c r="D5" s="11">
        <f>(C5/$C$24)*100</f>
        <v>5.5448717948717947</v>
      </c>
      <c r="E5" s="41">
        <v>1754</v>
      </c>
      <c r="F5" s="11">
        <f>(E5/$E$24)*100</f>
        <v>5.6340742644224591</v>
      </c>
    </row>
    <row r="6" spans="2:6" ht="20.100000000000001" customHeight="1" x14ac:dyDescent="0.25">
      <c r="B6" s="13">
        <v>2008</v>
      </c>
      <c r="C6" s="41">
        <v>204</v>
      </c>
      <c r="D6" s="11">
        <f>(C6/$C$24)*100</f>
        <v>6.5384615384615392</v>
      </c>
      <c r="E6" s="41">
        <v>1498</v>
      </c>
      <c r="F6" s="11">
        <f>(E6/$E$24)*100</f>
        <v>4.8117692406527048</v>
      </c>
    </row>
    <row r="7" spans="2:6" ht="20.100000000000001" customHeight="1" x14ac:dyDescent="0.25">
      <c r="B7" s="13">
        <v>2009</v>
      </c>
      <c r="C7" s="41">
        <v>316</v>
      </c>
      <c r="D7" s="11">
        <f>(C7/$C$24)*100</f>
        <v>10.128205128205128</v>
      </c>
      <c r="E7" s="41">
        <v>2302</v>
      </c>
      <c r="F7" s="11">
        <f>(E7/$E$24)*100</f>
        <v>7.3943209559295902</v>
      </c>
    </row>
    <row r="8" spans="2:6" ht="20.100000000000001" customHeight="1" x14ac:dyDescent="0.25">
      <c r="B8" s="13">
        <v>2010</v>
      </c>
      <c r="C8" s="41">
        <v>328</v>
      </c>
      <c r="D8" s="11">
        <f>(C8/$C$24)*100</f>
        <v>10.512820512820513</v>
      </c>
      <c r="E8" s="41">
        <v>1619</v>
      </c>
      <c r="F8" s="11">
        <f>(E8/$E$24)*100</f>
        <v>5.2004368495438777</v>
      </c>
    </row>
    <row r="9" spans="2:6" ht="20.100000000000001" customHeight="1" x14ac:dyDescent="0.25">
      <c r="B9" s="13">
        <v>2011</v>
      </c>
      <c r="C9" s="39">
        <v>314</v>
      </c>
      <c r="D9" s="11">
        <f>(C9/$C$24)*100</f>
        <v>10.064102564102564</v>
      </c>
      <c r="E9" s="41">
        <v>2919</v>
      </c>
      <c r="F9" s="11">
        <f>(E9/$E$24)*100</f>
        <v>9.3762045483746626</v>
      </c>
    </row>
    <row r="10" spans="2:6" ht="20.100000000000001" customHeight="1" x14ac:dyDescent="0.25">
      <c r="B10" s="13">
        <v>2012</v>
      </c>
      <c r="C10" s="39">
        <v>412</v>
      </c>
      <c r="D10" s="11">
        <f>(C10/$C$24)*100</f>
        <v>13.205128205128206</v>
      </c>
      <c r="E10" s="39">
        <v>3043</v>
      </c>
      <c r="F10" s="11">
        <f>(E10/$E$24)*100</f>
        <v>9.7745085442631368</v>
      </c>
    </row>
    <row r="11" spans="2:6" ht="20.100000000000001" customHeight="1" x14ac:dyDescent="0.25">
      <c r="B11" s="13">
        <v>2013</v>
      </c>
      <c r="C11" s="39">
        <v>269</v>
      </c>
      <c r="D11" s="11">
        <f>(C11/$C$24)*100</f>
        <v>8.6217948717948723</v>
      </c>
      <c r="E11" s="39">
        <v>2658</v>
      </c>
      <c r="F11" s="11">
        <f>(E11/$E$24)*100</f>
        <v>8.5378388796094047</v>
      </c>
    </row>
    <row r="12" spans="2:6" ht="20.100000000000001" customHeight="1" x14ac:dyDescent="0.25">
      <c r="B12" s="13">
        <v>2014</v>
      </c>
      <c r="C12" s="39">
        <v>155</v>
      </c>
      <c r="D12" s="11">
        <f>(C12/$C$24)*100</f>
        <v>4.9679487179487181</v>
      </c>
      <c r="E12" s="39">
        <v>2042</v>
      </c>
      <c r="F12" s="11">
        <f>(E12/$E$24)*100</f>
        <v>6.559167416163433</v>
      </c>
    </row>
    <row r="13" spans="2:6" ht="20.100000000000001" customHeight="1" x14ac:dyDescent="0.25">
      <c r="B13" s="13">
        <v>2015</v>
      </c>
      <c r="C13" s="39">
        <v>125</v>
      </c>
      <c r="D13" s="11">
        <f>(C13/$C$24)*100</f>
        <v>4.0064102564102564</v>
      </c>
      <c r="E13" s="39">
        <v>1675</v>
      </c>
      <c r="F13" s="11">
        <f>(E13/$E$24)*100</f>
        <v>5.3803160734935114</v>
      </c>
    </row>
    <row r="14" spans="2:6" ht="20.100000000000001" customHeight="1" x14ac:dyDescent="0.25">
      <c r="B14" s="13">
        <v>2016</v>
      </c>
      <c r="C14" s="39">
        <v>88</v>
      </c>
      <c r="D14" s="11">
        <f>(C14/$C$24)*100</f>
        <v>2.8205128205128207</v>
      </c>
      <c r="E14" s="39">
        <v>1538</v>
      </c>
      <c r="F14" s="11">
        <f>(E14/$E$24)*100</f>
        <v>4.9402544006167286</v>
      </c>
    </row>
    <row r="15" spans="2:6" s="2" customFormat="1" ht="20.100000000000001" customHeight="1" x14ac:dyDescent="0.25">
      <c r="B15" s="13">
        <v>2017</v>
      </c>
      <c r="C15" s="39">
        <v>78</v>
      </c>
      <c r="D15" s="11">
        <f>(C15/$C$24)*100</f>
        <v>2.5</v>
      </c>
      <c r="E15" s="39">
        <v>1304</v>
      </c>
      <c r="F15" s="11">
        <f>(E15/$E$24)*100</f>
        <v>4.1886162148271868</v>
      </c>
    </row>
    <row r="16" spans="2:6" s="40" customFormat="1" ht="20.100000000000001" customHeight="1" x14ac:dyDescent="0.25">
      <c r="B16" s="13">
        <v>2018</v>
      </c>
      <c r="C16" s="39">
        <v>58</v>
      </c>
      <c r="D16" s="11">
        <f>(C16/$C$24)*100</f>
        <v>1.858974358974359</v>
      </c>
      <c r="E16" s="39">
        <v>1098</v>
      </c>
      <c r="F16" s="11">
        <f>(E16/$E$24)*100</f>
        <v>3.5269176410124627</v>
      </c>
    </row>
    <row r="17" spans="2:6" s="2" customFormat="1" ht="20.100000000000001" customHeight="1" x14ac:dyDescent="0.25">
      <c r="B17" s="13">
        <v>2019</v>
      </c>
      <c r="C17" s="39">
        <v>65</v>
      </c>
      <c r="D17" s="11">
        <f>(C17/$C$24)*100</f>
        <v>2.083333333333333</v>
      </c>
      <c r="E17" s="39">
        <v>1350</v>
      </c>
      <c r="F17" s="11">
        <f>(E17/$E$24)*100</f>
        <v>4.336374148785815</v>
      </c>
    </row>
    <row r="18" spans="2:6" s="2" customFormat="1" ht="20.100000000000001" customHeight="1" x14ac:dyDescent="0.25">
      <c r="B18" s="13">
        <v>2020</v>
      </c>
      <c r="C18" s="39">
        <v>19</v>
      </c>
      <c r="D18" s="11">
        <f>(C18/$C$24)*100</f>
        <v>0.60897435897435903</v>
      </c>
      <c r="E18" s="39">
        <v>193</v>
      </c>
      <c r="F18" s="11">
        <f>(E18/$E$24)*100</f>
        <v>0.61994089682641662</v>
      </c>
    </row>
    <row r="19" spans="2:6" s="2" customFormat="1" ht="20.100000000000001" customHeight="1" x14ac:dyDescent="0.25">
      <c r="B19" s="13">
        <v>2021</v>
      </c>
      <c r="C19" s="39">
        <v>50</v>
      </c>
      <c r="D19" s="11">
        <f>(C19/$C$24)*100</f>
        <v>1.6025641025641024</v>
      </c>
      <c r="E19" s="39">
        <v>521</v>
      </c>
      <c r="F19" s="11">
        <f>(E19/$E$24)*100</f>
        <v>1.6735192085314148</v>
      </c>
    </row>
    <row r="20" spans="2:6" s="2" customFormat="1" ht="20.100000000000001" customHeight="1" x14ac:dyDescent="0.25">
      <c r="B20" s="13">
        <v>2022</v>
      </c>
      <c r="C20" s="39">
        <v>118</v>
      </c>
      <c r="D20" s="11">
        <f>(C20/$C$24)*100</f>
        <v>3.7820512820512819</v>
      </c>
      <c r="E20" s="39">
        <v>1692</v>
      </c>
      <c r="F20" s="11">
        <f>(E20/$E$24)*100</f>
        <v>5.434922266478222</v>
      </c>
    </row>
    <row r="21" spans="2:6" s="2" customFormat="1" ht="20.100000000000001" customHeight="1" x14ac:dyDescent="0.25">
      <c r="B21" s="13">
        <v>2023</v>
      </c>
      <c r="C21" s="39">
        <v>100</v>
      </c>
      <c r="D21" s="11">
        <f>(C21/$C$24)*100</f>
        <v>3.2051282051282048</v>
      </c>
      <c r="E21" s="39">
        <v>1486</v>
      </c>
      <c r="F21" s="11">
        <f>(E21/$E$24)*100</f>
        <v>4.7732236926634979</v>
      </c>
    </row>
    <row r="22" spans="2:6" s="2" customFormat="1" ht="20.100000000000001" customHeight="1" x14ac:dyDescent="0.25">
      <c r="B22" s="13">
        <v>2024</v>
      </c>
      <c r="C22" s="39">
        <v>102</v>
      </c>
      <c r="D22" s="11">
        <f>(C22/$C$24)*100</f>
        <v>3.2692307692307696</v>
      </c>
      <c r="E22" s="39">
        <v>847</v>
      </c>
      <c r="F22" s="11">
        <f>(E22/$E$24)*100</f>
        <v>2.7206732622382117</v>
      </c>
    </row>
    <row r="23" spans="2:6" s="2" customFormat="1" ht="20.100000000000001" customHeight="1" x14ac:dyDescent="0.25">
      <c r="B23" s="38" t="s">
        <v>12</v>
      </c>
      <c r="C23" s="37">
        <v>146</v>
      </c>
      <c r="D23" s="36">
        <f>(C23/$C$24)*100</f>
        <v>4.6794871794871797</v>
      </c>
      <c r="E23" s="37">
        <v>1593</v>
      </c>
      <c r="F23" s="36">
        <f>(E23/$E$24)*100</f>
        <v>5.1169214955672624</v>
      </c>
    </row>
    <row r="24" spans="2:6" ht="20.100000000000001" customHeight="1" x14ac:dyDescent="0.25">
      <c r="B24" s="13" t="s">
        <v>2</v>
      </c>
      <c r="C24" s="35">
        <f>SUM(C5:C23)</f>
        <v>3120</v>
      </c>
      <c r="D24" s="34">
        <f>SUM(D5:D23)</f>
        <v>100.00000000000001</v>
      </c>
      <c r="E24" s="35">
        <f>SUM(E5:E23)</f>
        <v>31132</v>
      </c>
      <c r="F24" s="34">
        <f>SUM(F5:F23)</f>
        <v>100</v>
      </c>
    </row>
    <row r="25" spans="2:6" ht="20.100000000000001" customHeight="1" x14ac:dyDescent="0.2"/>
    <row r="26" spans="2:6" s="2" customFormat="1" ht="20.100000000000001" customHeight="1" x14ac:dyDescent="0.25">
      <c r="B26" s="33" t="s">
        <v>1</v>
      </c>
      <c r="C26" s="32"/>
      <c r="D26" s="5"/>
      <c r="E26" s="5"/>
      <c r="F26" s="1"/>
    </row>
    <row r="27" spans="2:6" ht="20.100000000000001" customHeight="1" x14ac:dyDescent="0.25">
      <c r="B27" s="4" t="s">
        <v>11</v>
      </c>
      <c r="C27" s="31"/>
      <c r="D27" s="30"/>
      <c r="E27" s="30"/>
      <c r="F27" s="2"/>
    </row>
    <row r="28" spans="2:6" ht="20.100000000000001" customHeight="1" x14ac:dyDescent="0.2"/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7970-16AE-45AF-BA32-62A45419223B}">
  <dimension ref="B2:L32"/>
  <sheetViews>
    <sheetView topLeftCell="A13" workbookViewId="0">
      <selection activeCell="H6" sqref="H6"/>
    </sheetView>
  </sheetViews>
  <sheetFormatPr defaultColWidth="9" defaultRowHeight="12.75" x14ac:dyDescent="0.2"/>
  <cols>
    <col min="1" max="1" width="9" style="1" customWidth="1"/>
    <col min="2" max="6" width="17.140625" style="1" customWidth="1"/>
    <col min="7" max="7" width="9" style="1"/>
    <col min="8" max="8" width="8.85546875" style="1" customWidth="1"/>
    <col min="9" max="16384" width="9" style="1"/>
  </cols>
  <sheetData>
    <row r="2" spans="2:12" ht="62.25" customHeight="1" x14ac:dyDescent="0.2">
      <c r="B2" s="29" t="s">
        <v>18</v>
      </c>
      <c r="C2" s="29"/>
      <c r="D2" s="29"/>
      <c r="E2" s="29"/>
      <c r="F2" s="29"/>
      <c r="G2" s="5"/>
      <c r="H2" s="5"/>
    </row>
    <row r="3" spans="2:12" ht="30" customHeight="1" x14ac:dyDescent="0.2">
      <c r="B3" s="28" t="s">
        <v>17</v>
      </c>
      <c r="C3" s="68" t="s">
        <v>16</v>
      </c>
      <c r="D3" s="68" t="s">
        <v>4</v>
      </c>
      <c r="E3" s="68" t="s">
        <v>15</v>
      </c>
      <c r="F3" s="68" t="s">
        <v>4</v>
      </c>
    </row>
    <row r="4" spans="2:12" ht="20.100000000000001" customHeight="1" x14ac:dyDescent="0.25">
      <c r="B4" s="13">
        <v>2007</v>
      </c>
      <c r="C4" s="12">
        <v>2</v>
      </c>
      <c r="D4" s="11">
        <f>(C4/$C$24)*100</f>
        <v>1.3071895424836601</v>
      </c>
      <c r="E4" s="12">
        <v>5</v>
      </c>
      <c r="F4" s="11">
        <f>(E4/$E$24)*100</f>
        <v>0.68212824010914053</v>
      </c>
    </row>
    <row r="5" spans="2:12" ht="20.100000000000001" customHeight="1" x14ac:dyDescent="0.25">
      <c r="B5" s="13">
        <v>2008</v>
      </c>
      <c r="C5" s="12">
        <v>6</v>
      </c>
      <c r="D5" s="11">
        <f>(C5/$C$24)*100</f>
        <v>3.9215686274509802</v>
      </c>
      <c r="E5" s="12">
        <v>26</v>
      </c>
      <c r="F5" s="11">
        <f>(E5/$E$24)*100</f>
        <v>3.547066848567531</v>
      </c>
    </row>
    <row r="6" spans="2:12" ht="20.100000000000001" customHeight="1" x14ac:dyDescent="0.25">
      <c r="B6" s="13">
        <v>2009</v>
      </c>
      <c r="C6" s="12">
        <v>3</v>
      </c>
      <c r="D6" s="11">
        <f>(C6/$C$24)*100</f>
        <v>1.9607843137254901</v>
      </c>
      <c r="E6" s="12">
        <v>10</v>
      </c>
      <c r="F6" s="11">
        <f>(E6/$E$24)*100</f>
        <v>1.3642564802182811</v>
      </c>
    </row>
    <row r="7" spans="2:12" ht="20.100000000000001" customHeight="1" x14ac:dyDescent="0.25">
      <c r="B7" s="13">
        <v>2010</v>
      </c>
      <c r="C7" s="12">
        <v>5</v>
      </c>
      <c r="D7" s="11">
        <f>(C7/$C$24)*100</f>
        <v>3.2679738562091507</v>
      </c>
      <c r="E7" s="12">
        <v>23</v>
      </c>
      <c r="F7" s="11">
        <f>(E7/$E$24)*100</f>
        <v>3.1377899045020468</v>
      </c>
    </row>
    <row r="8" spans="2:12" ht="20.100000000000001" customHeight="1" x14ac:dyDescent="0.25">
      <c r="B8" s="13">
        <v>2011</v>
      </c>
      <c r="C8" s="12">
        <v>10</v>
      </c>
      <c r="D8" s="11">
        <f>(C8/$C$24)*100</f>
        <v>6.5359477124183014</v>
      </c>
      <c r="E8" s="12">
        <v>45</v>
      </c>
      <c r="F8" s="11">
        <f>(E8/$E$24)*100</f>
        <v>6.1391541609822644</v>
      </c>
    </row>
    <row r="9" spans="2:12" ht="20.100000000000001" customHeight="1" x14ac:dyDescent="0.25">
      <c r="B9" s="13">
        <v>2012</v>
      </c>
      <c r="C9" s="12">
        <v>5</v>
      </c>
      <c r="D9" s="11">
        <f>(C9/$C$24)*100</f>
        <v>3.2679738562091507</v>
      </c>
      <c r="E9" s="12">
        <v>41</v>
      </c>
      <c r="F9" s="11">
        <f>(E9/$E$24)*100</f>
        <v>5.5934515688949515</v>
      </c>
    </row>
    <row r="10" spans="2:12" ht="20.100000000000001" customHeight="1" x14ac:dyDescent="0.25">
      <c r="B10" s="13">
        <v>2013</v>
      </c>
      <c r="C10" s="12">
        <v>3</v>
      </c>
      <c r="D10" s="11">
        <f>(C10/$C$24)*100</f>
        <v>1.9607843137254901</v>
      </c>
      <c r="E10" s="12">
        <v>9</v>
      </c>
      <c r="F10" s="11">
        <f>(E10/$E$24)*100</f>
        <v>1.2278308321964531</v>
      </c>
    </row>
    <row r="11" spans="2:12" ht="20.100000000000001" customHeight="1" x14ac:dyDescent="0.25">
      <c r="B11" s="13">
        <v>2014</v>
      </c>
      <c r="C11" s="12">
        <v>11</v>
      </c>
      <c r="D11" s="11">
        <f>(C11/$C$24)*100</f>
        <v>7.18954248366013</v>
      </c>
      <c r="E11" s="12">
        <v>80</v>
      </c>
      <c r="F11" s="11">
        <f>(E11/$E$24)*100</f>
        <v>10.914051841746248</v>
      </c>
    </row>
    <row r="12" spans="2:12" ht="20.100000000000001" customHeight="1" x14ac:dyDescent="0.25">
      <c r="B12" s="13">
        <v>2015</v>
      </c>
      <c r="C12" s="12">
        <v>6</v>
      </c>
      <c r="D12" s="11">
        <f>(C12/$C$24)*100</f>
        <v>3.9215686274509802</v>
      </c>
      <c r="E12" s="12">
        <v>28</v>
      </c>
      <c r="F12" s="11">
        <f>(E12/$E$24)*100</f>
        <v>3.8199181446111869</v>
      </c>
    </row>
    <row r="13" spans="2:12" ht="20.100000000000001" customHeight="1" x14ac:dyDescent="0.25">
      <c r="B13" s="13">
        <v>2016</v>
      </c>
      <c r="C13" s="12">
        <v>7</v>
      </c>
      <c r="D13" s="11">
        <f>(C13/$C$24)*100</f>
        <v>4.5751633986928102</v>
      </c>
      <c r="E13" s="12">
        <v>33</v>
      </c>
      <c r="F13" s="11">
        <f>(E13/$E$24)*100</f>
        <v>4.5020463847203276</v>
      </c>
    </row>
    <row r="14" spans="2:12" s="2" customFormat="1" ht="20.100000000000001" customHeight="1" x14ac:dyDescent="0.25">
      <c r="B14" s="13">
        <v>2017</v>
      </c>
      <c r="C14" s="12">
        <v>7</v>
      </c>
      <c r="D14" s="11">
        <f>(C14/$C$24)*100</f>
        <v>4.5751633986928102</v>
      </c>
      <c r="E14" s="12">
        <v>31</v>
      </c>
      <c r="F14" s="11">
        <f>(E14/$E$24)*100</f>
        <v>4.2291950886766712</v>
      </c>
      <c r="L14" s="1"/>
    </row>
    <row r="15" spans="2:12" s="40" customFormat="1" ht="20.100000000000001" customHeight="1" x14ac:dyDescent="0.25">
      <c r="B15" s="13">
        <v>2018</v>
      </c>
      <c r="C15" s="12">
        <v>6</v>
      </c>
      <c r="D15" s="11">
        <f>(C15/$C$24)*100</f>
        <v>3.9215686274509802</v>
      </c>
      <c r="E15" s="12">
        <v>40</v>
      </c>
      <c r="F15" s="11">
        <f>(E15/$E$24)*100</f>
        <v>5.4570259208731242</v>
      </c>
      <c r="L15" s="1"/>
    </row>
    <row r="16" spans="2:12" ht="20.100000000000001" customHeight="1" x14ac:dyDescent="0.25">
      <c r="B16" s="13">
        <v>2019</v>
      </c>
      <c r="C16" s="12">
        <v>6</v>
      </c>
      <c r="D16" s="11">
        <f>(C16/$C$24)*100</f>
        <v>3.9215686274509802</v>
      </c>
      <c r="E16" s="12">
        <v>44</v>
      </c>
      <c r="F16" s="11">
        <f>(E16/$E$24)*100</f>
        <v>6.0027285129604371</v>
      </c>
    </row>
    <row r="17" spans="2:12" ht="20.100000000000001" customHeight="1" x14ac:dyDescent="0.25">
      <c r="B17" s="13">
        <v>2020</v>
      </c>
      <c r="C17" s="12">
        <v>0</v>
      </c>
      <c r="D17" s="11">
        <f>(C17/$C$24)*100</f>
        <v>0</v>
      </c>
      <c r="E17" s="12">
        <v>0</v>
      </c>
      <c r="F17" s="11">
        <f>(E17/$E$24)*100</f>
        <v>0</v>
      </c>
    </row>
    <row r="18" spans="2:12" ht="20.100000000000001" customHeight="1" x14ac:dyDescent="0.25">
      <c r="B18" s="13">
        <v>2021</v>
      </c>
      <c r="C18" s="12">
        <v>0</v>
      </c>
      <c r="D18" s="11">
        <f>(C18/$C$24)*100</f>
        <v>0</v>
      </c>
      <c r="E18" s="12">
        <v>0</v>
      </c>
      <c r="F18" s="11">
        <f>(E18/$E$24)*100</f>
        <v>0</v>
      </c>
    </row>
    <row r="19" spans="2:12" ht="20.100000000000001" customHeight="1" x14ac:dyDescent="0.25">
      <c r="B19" s="13">
        <v>2022</v>
      </c>
      <c r="C19" s="12">
        <v>5</v>
      </c>
      <c r="D19" s="11">
        <f>(C19/$C$24)*100</f>
        <v>3.2679738562091507</v>
      </c>
      <c r="E19" s="12">
        <v>13</v>
      </c>
      <c r="F19" s="11">
        <f>(E19/$E$24)*100</f>
        <v>1.7735334242837655</v>
      </c>
    </row>
    <row r="20" spans="2:12" ht="20.100000000000001" customHeight="1" x14ac:dyDescent="0.25">
      <c r="B20" s="17">
        <v>2023</v>
      </c>
      <c r="C20" s="67">
        <v>23</v>
      </c>
      <c r="D20" s="66">
        <f>(C20/$C$24)*100</f>
        <v>15.032679738562091</v>
      </c>
      <c r="E20" s="16">
        <v>114</v>
      </c>
      <c r="F20" s="15">
        <f>(E20/$E$24)*100</f>
        <v>15.552523874488402</v>
      </c>
    </row>
    <row r="21" spans="2:12" ht="20.100000000000001" customHeight="1" x14ac:dyDescent="0.25">
      <c r="B21" s="65">
        <v>2024</v>
      </c>
      <c r="C21" s="64">
        <v>29</v>
      </c>
      <c r="D21" s="63">
        <f>(C21/$C$24)*100</f>
        <v>18.954248366013072</v>
      </c>
      <c r="E21" s="16">
        <v>132</v>
      </c>
      <c r="F21" s="15">
        <f>(E21/$E$24)*100</f>
        <v>18.00818553888131</v>
      </c>
    </row>
    <row r="22" spans="2:12" ht="20.100000000000001" customHeight="1" x14ac:dyDescent="0.25">
      <c r="B22" s="62">
        <v>2025</v>
      </c>
      <c r="C22" s="60">
        <v>19</v>
      </c>
      <c r="D22" s="59">
        <f>(C22/$C$24)*100</f>
        <v>12.418300653594772</v>
      </c>
      <c r="E22" s="58">
        <v>59</v>
      </c>
      <c r="F22" s="57">
        <f>(E22/$E$24)*100</f>
        <v>8.0491132332878585</v>
      </c>
    </row>
    <row r="23" spans="2:12" ht="20.100000000000001" customHeight="1" x14ac:dyDescent="0.25">
      <c r="B23" s="61" t="s">
        <v>3</v>
      </c>
      <c r="C23" s="60">
        <v>0</v>
      </c>
      <c r="D23" s="59">
        <f>(C23/$C$24)*100</f>
        <v>0</v>
      </c>
      <c r="E23" s="58">
        <v>0</v>
      </c>
      <c r="F23" s="57">
        <f>(E23/$E$24)*100</f>
        <v>0</v>
      </c>
    </row>
    <row r="24" spans="2:12" ht="20.100000000000001" customHeight="1" x14ac:dyDescent="0.25">
      <c r="B24" s="56" t="s">
        <v>2</v>
      </c>
      <c r="C24" s="56">
        <f>SUM(C4:C22)</f>
        <v>153</v>
      </c>
      <c r="D24" s="7">
        <f>SUM(D4:D22)</f>
        <v>100</v>
      </c>
      <c r="E24" s="8">
        <f>SUM(E4:E22)</f>
        <v>733</v>
      </c>
      <c r="F24" s="7">
        <f>SUM(F4:F22)</f>
        <v>99.999999999999986</v>
      </c>
    </row>
    <row r="25" spans="2:12" s="55" customFormat="1" ht="20.100000000000001" customHeight="1" x14ac:dyDescent="0.25">
      <c r="B25" s="32"/>
      <c r="C25" s="32"/>
      <c r="D25" s="32"/>
      <c r="E25" s="32"/>
      <c r="F25" s="32"/>
      <c r="L25" s="1"/>
    </row>
    <row r="26" spans="2:12" s="55" customFormat="1" ht="20.100000000000001" customHeight="1" x14ac:dyDescent="0.25">
      <c r="B26" s="33" t="s">
        <v>1</v>
      </c>
      <c r="C26" s="32"/>
      <c r="D26" s="32"/>
      <c r="E26" s="32"/>
      <c r="F26" s="32"/>
      <c r="L26" s="1"/>
    </row>
    <row r="27" spans="2:12" ht="20.100000000000001" customHeight="1" x14ac:dyDescent="0.25">
      <c r="B27" s="54" t="s">
        <v>14</v>
      </c>
      <c r="C27" s="53"/>
      <c r="D27" s="53"/>
      <c r="E27" s="53"/>
      <c r="F27" s="52"/>
    </row>
    <row r="28" spans="2:12" ht="20.100000000000001" customHeight="1" x14ac:dyDescent="0.2"/>
    <row r="29" spans="2:12" ht="20.100000000000001" customHeight="1" x14ac:dyDescent="0.2"/>
    <row r="32" spans="2:12" x14ac:dyDescent="0.2">
      <c r="L32" s="51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A70B-87DF-4154-9E1B-253E5207584B}">
  <dimension ref="B2:K35"/>
  <sheetViews>
    <sheetView topLeftCell="A4" workbookViewId="0">
      <selection activeCell="M14" sqref="M14"/>
    </sheetView>
  </sheetViews>
  <sheetFormatPr defaultColWidth="9" defaultRowHeight="12.75" x14ac:dyDescent="0.2"/>
  <cols>
    <col min="1" max="1" width="9" style="1" customWidth="1"/>
    <col min="2" max="2" width="20.7109375" style="1" customWidth="1"/>
    <col min="3" max="3" width="17.85546875" style="1" customWidth="1"/>
    <col min="4" max="4" width="13.7109375" style="1" customWidth="1"/>
    <col min="5" max="5" width="21.140625" style="1" customWidth="1"/>
    <col min="6" max="6" width="14.85546875" style="1" customWidth="1"/>
    <col min="7" max="16384" width="9" style="1"/>
  </cols>
  <sheetData>
    <row r="2" spans="2:11" ht="86.25" customHeight="1" x14ac:dyDescent="0.25">
      <c r="B2" s="29" t="s">
        <v>28</v>
      </c>
      <c r="C2" s="29"/>
      <c r="D2" s="29"/>
      <c r="E2" s="29"/>
      <c r="F2" s="29"/>
      <c r="G2" s="32"/>
      <c r="H2" s="32"/>
      <c r="I2" s="32"/>
      <c r="J2" s="32"/>
      <c r="K2" s="32"/>
    </row>
    <row r="3" spans="2:11" ht="15" customHeight="1" x14ac:dyDescent="0.25">
      <c r="B3" s="80" t="s">
        <v>27</v>
      </c>
      <c r="C3" s="26" t="s">
        <v>8</v>
      </c>
      <c r="D3" s="27"/>
      <c r="E3" s="26" t="s">
        <v>8</v>
      </c>
      <c r="F3" s="25"/>
      <c r="G3" s="32"/>
      <c r="H3" s="32"/>
      <c r="I3" s="32"/>
      <c r="J3" s="32"/>
      <c r="K3" s="32"/>
    </row>
    <row r="4" spans="2:11" ht="15" customHeight="1" x14ac:dyDescent="0.25">
      <c r="B4" s="79" t="s">
        <v>26</v>
      </c>
      <c r="C4" s="22" t="s">
        <v>6</v>
      </c>
      <c r="D4" s="23" t="s">
        <v>4</v>
      </c>
      <c r="E4" s="22" t="s">
        <v>5</v>
      </c>
      <c r="F4" s="21" t="s">
        <v>4</v>
      </c>
      <c r="G4" s="32"/>
      <c r="H4" s="32"/>
      <c r="I4" s="32"/>
      <c r="J4" s="32"/>
      <c r="K4" s="32"/>
    </row>
    <row r="5" spans="2:11" ht="20.100000000000001" customHeight="1" x14ac:dyDescent="0.25">
      <c r="B5" s="13">
        <v>2007</v>
      </c>
      <c r="C5" s="12">
        <v>1</v>
      </c>
      <c r="D5" s="11">
        <f>(C5/$C$24)*100</f>
        <v>1.4394702749388226E-2</v>
      </c>
      <c r="E5" s="12">
        <v>3</v>
      </c>
      <c r="F5" s="11">
        <f>(E5/$E$24)*100</f>
        <v>4.6577341675852757E-3</v>
      </c>
      <c r="G5" s="32"/>
      <c r="H5" s="32"/>
      <c r="I5" s="32"/>
      <c r="J5" s="32"/>
      <c r="K5" s="32"/>
    </row>
    <row r="6" spans="2:11" ht="20.100000000000001" customHeight="1" x14ac:dyDescent="0.25">
      <c r="B6" s="13">
        <v>2008</v>
      </c>
      <c r="C6" s="12">
        <v>1</v>
      </c>
      <c r="D6" s="11">
        <f>(C6/$C$24)*100</f>
        <v>1.4394702749388226E-2</v>
      </c>
      <c r="E6" s="12">
        <v>12</v>
      </c>
      <c r="F6" s="11">
        <f>(E6/$E$24)*100</f>
        <v>1.8630936670341103E-2</v>
      </c>
      <c r="G6" s="32"/>
      <c r="H6" s="32"/>
      <c r="I6" s="32"/>
      <c r="J6" s="32"/>
      <c r="K6" s="32"/>
    </row>
    <row r="7" spans="2:11" ht="20.100000000000001" customHeight="1" x14ac:dyDescent="0.25">
      <c r="B7" s="13">
        <v>2009</v>
      </c>
      <c r="C7" s="12">
        <v>67</v>
      </c>
      <c r="D7" s="11">
        <f>(C7/$C$24)*100</f>
        <v>0.96444508420901098</v>
      </c>
      <c r="E7" s="12">
        <v>643</v>
      </c>
      <c r="F7" s="11">
        <f>(E7/$E$24)*100</f>
        <v>0.99830768991911079</v>
      </c>
      <c r="G7" s="32"/>
      <c r="H7" s="32"/>
      <c r="I7" s="32"/>
      <c r="J7" s="32"/>
      <c r="K7" s="32"/>
    </row>
    <row r="8" spans="2:11" ht="20.100000000000001" customHeight="1" x14ac:dyDescent="0.25">
      <c r="B8" s="13">
        <v>2010</v>
      </c>
      <c r="C8" s="12">
        <v>6</v>
      </c>
      <c r="D8" s="11">
        <f>(C8/$C$24)*100</f>
        <v>8.636821649632935E-2</v>
      </c>
      <c r="E8" s="12">
        <v>83</v>
      </c>
      <c r="F8" s="11">
        <f>(E8/$E$24)*100</f>
        <v>0.12886397863652593</v>
      </c>
      <c r="G8" s="32"/>
      <c r="H8" s="32"/>
      <c r="I8" s="32"/>
      <c r="J8" s="32"/>
      <c r="K8" s="32"/>
    </row>
    <row r="9" spans="2:11" ht="20.100000000000001" customHeight="1" x14ac:dyDescent="0.25">
      <c r="B9" s="13">
        <v>2011</v>
      </c>
      <c r="C9" s="12">
        <v>3</v>
      </c>
      <c r="D9" s="11">
        <f>(C9/$C$24)*100</f>
        <v>4.3184108248164675E-2</v>
      </c>
      <c r="E9" s="12">
        <v>11</v>
      </c>
      <c r="F9" s="11">
        <f>(E9/$E$24)*100</f>
        <v>1.7078358614479344E-2</v>
      </c>
      <c r="G9" s="32"/>
      <c r="H9" s="32"/>
      <c r="I9" s="32"/>
      <c r="J9" s="32"/>
      <c r="K9" s="32"/>
    </row>
    <row r="10" spans="2:11" ht="20.100000000000001" customHeight="1" x14ac:dyDescent="0.25">
      <c r="B10" s="13">
        <v>2012</v>
      </c>
      <c r="C10" s="12">
        <v>5</v>
      </c>
      <c r="D10" s="11">
        <f>(C10/$C$24)*100</f>
        <v>7.1973513746941123E-2</v>
      </c>
      <c r="E10" s="12">
        <v>40</v>
      </c>
      <c r="F10" s="11">
        <f>(E10/$E$24)*100</f>
        <v>6.2103122234470336E-2</v>
      </c>
      <c r="G10" s="32"/>
      <c r="H10" s="32"/>
      <c r="I10" s="32"/>
      <c r="J10" s="32"/>
      <c r="K10" s="32"/>
    </row>
    <row r="11" spans="2:11" ht="20.100000000000001" customHeight="1" x14ac:dyDescent="0.25">
      <c r="B11" s="13">
        <v>2013</v>
      </c>
      <c r="C11" s="12">
        <v>12</v>
      </c>
      <c r="D11" s="11">
        <f>(C11/$C$24)*100</f>
        <v>0.1727364329926587</v>
      </c>
      <c r="E11" s="12">
        <v>142</v>
      </c>
      <c r="F11" s="11">
        <f>(E11/$E$24)*100</f>
        <v>0.22046608393236972</v>
      </c>
      <c r="G11" s="32"/>
      <c r="H11" s="32"/>
      <c r="I11" s="32"/>
      <c r="J11" s="32"/>
      <c r="K11" s="32"/>
    </row>
    <row r="12" spans="2:11" ht="20.100000000000001" customHeight="1" x14ac:dyDescent="0.25">
      <c r="B12" s="13">
        <v>2014</v>
      </c>
      <c r="C12" s="12">
        <v>8</v>
      </c>
      <c r="D12" s="11">
        <f>(C12/$C$24)*100</f>
        <v>0.1151576219951058</v>
      </c>
      <c r="E12" s="12">
        <v>98</v>
      </c>
      <c r="F12" s="11">
        <f>(E12/$E$24)*100</f>
        <v>0.15215264947445234</v>
      </c>
      <c r="G12" s="32"/>
      <c r="H12" s="32"/>
      <c r="I12" s="32"/>
      <c r="J12" s="32"/>
      <c r="K12" s="32"/>
    </row>
    <row r="13" spans="2:11" ht="20.100000000000001" customHeight="1" x14ac:dyDescent="0.25">
      <c r="B13" s="13">
        <v>2015</v>
      </c>
      <c r="C13" s="12">
        <v>6</v>
      </c>
      <c r="D13" s="11">
        <f>(C13/$C$24)*100</f>
        <v>8.636821649632935E-2</v>
      </c>
      <c r="E13" s="12">
        <v>32</v>
      </c>
      <c r="F13" s="11">
        <f>(E13/$E$24)*100</f>
        <v>4.9682497787576267E-2</v>
      </c>
      <c r="G13" s="32"/>
      <c r="H13" s="32"/>
      <c r="I13" s="32"/>
      <c r="J13" s="32"/>
      <c r="K13" s="32"/>
    </row>
    <row r="14" spans="2:11" ht="20.100000000000001" customHeight="1" x14ac:dyDescent="0.25">
      <c r="B14" s="13">
        <v>2016</v>
      </c>
      <c r="C14" s="12">
        <v>39</v>
      </c>
      <c r="D14" s="11">
        <f>(C14/$C$24)*100</f>
        <v>0.56139340722614084</v>
      </c>
      <c r="E14" s="12">
        <v>248</v>
      </c>
      <c r="F14" s="11">
        <f>(E14/$E$24)*100</f>
        <v>0.38503935785371612</v>
      </c>
      <c r="G14" s="32"/>
      <c r="H14" s="32"/>
      <c r="I14" s="32"/>
      <c r="J14" s="32"/>
      <c r="K14" s="32"/>
    </row>
    <row r="15" spans="2:11" s="2" customFormat="1" ht="20.100000000000001" customHeight="1" x14ac:dyDescent="0.25">
      <c r="B15" s="13">
        <v>2017</v>
      </c>
      <c r="C15" s="12">
        <v>31</v>
      </c>
      <c r="D15" s="11">
        <f>(C15/$C$24)*100</f>
        <v>0.44623578523103502</v>
      </c>
      <c r="E15" s="12">
        <v>218</v>
      </c>
      <c r="F15" s="11">
        <f>(E15/$E$24)*100</f>
        <v>0.33846201617786337</v>
      </c>
      <c r="G15" s="78"/>
      <c r="H15" s="78"/>
      <c r="I15" s="78"/>
      <c r="J15" s="78"/>
      <c r="K15" s="78"/>
    </row>
    <row r="16" spans="2:11" ht="20.100000000000001" customHeight="1" x14ac:dyDescent="0.25">
      <c r="B16" s="13">
        <v>2018</v>
      </c>
      <c r="C16" s="12">
        <v>30</v>
      </c>
      <c r="D16" s="11">
        <f>(C16/$C$24)*100</f>
        <v>0.43184108248164677</v>
      </c>
      <c r="E16" s="12">
        <v>175</v>
      </c>
      <c r="F16" s="11">
        <f>(E16/$E$24)*100</f>
        <v>0.27170115977580778</v>
      </c>
      <c r="G16" s="32"/>
      <c r="H16" s="32"/>
      <c r="I16" s="32"/>
      <c r="J16" s="32"/>
      <c r="K16" s="32"/>
    </row>
    <row r="17" spans="2:11" s="2" customFormat="1" ht="20.100000000000001" customHeight="1" x14ac:dyDescent="0.25">
      <c r="B17" s="17">
        <v>2019</v>
      </c>
      <c r="C17" s="16">
        <v>49</v>
      </c>
      <c r="D17" s="15">
        <f>(C17/$C$24)*100</f>
        <v>0.70534043472002306</v>
      </c>
      <c r="E17" s="16">
        <v>358</v>
      </c>
      <c r="F17" s="15">
        <f>(E17/$E$24)*100</f>
        <v>0.55582294399850951</v>
      </c>
      <c r="G17" s="78"/>
      <c r="H17" s="78"/>
      <c r="I17" s="78"/>
      <c r="J17" s="78"/>
      <c r="K17" s="78"/>
    </row>
    <row r="18" spans="2:11" s="2" customFormat="1" ht="20.100000000000001" customHeight="1" x14ac:dyDescent="0.25">
      <c r="B18" s="13">
        <v>2020</v>
      </c>
      <c r="C18" s="39">
        <v>1050</v>
      </c>
      <c r="D18" s="11">
        <f>(C18/$C$24)*100</f>
        <v>15.114437886857637</v>
      </c>
      <c r="E18" s="39">
        <v>12868</v>
      </c>
      <c r="F18" s="11">
        <f>(E18/$E$24)*100</f>
        <v>19.978574422829105</v>
      </c>
      <c r="G18" s="78"/>
      <c r="H18" s="78"/>
      <c r="I18" s="78"/>
      <c r="J18" s="78"/>
      <c r="K18" s="78"/>
    </row>
    <row r="19" spans="2:11" s="2" customFormat="1" ht="20.100000000000001" customHeight="1" x14ac:dyDescent="0.25">
      <c r="B19" s="13">
        <v>2021</v>
      </c>
      <c r="C19" s="39">
        <v>3048</v>
      </c>
      <c r="D19" s="11">
        <f>(C19/$C$24)*100</f>
        <v>43.875053980135306</v>
      </c>
      <c r="E19" s="39">
        <v>24815</v>
      </c>
      <c r="F19" s="11">
        <f>(E19/$E$24)*100</f>
        <v>38.527224456209538</v>
      </c>
      <c r="G19" s="78"/>
      <c r="H19" s="78"/>
      <c r="I19" s="78"/>
      <c r="J19" s="78"/>
      <c r="K19" s="78"/>
    </row>
    <row r="20" spans="2:11" s="2" customFormat="1" ht="20.100000000000001" customHeight="1" x14ac:dyDescent="0.25">
      <c r="B20" s="13">
        <v>2022</v>
      </c>
      <c r="C20" s="39">
        <v>1941</v>
      </c>
      <c r="D20" s="11">
        <f>(C20/$C$24)*100</f>
        <v>27.940118036562545</v>
      </c>
      <c r="E20" s="39">
        <v>19695</v>
      </c>
      <c r="F20" s="11">
        <f>(E20/$E$24)*100</f>
        <v>30.578024810197334</v>
      </c>
      <c r="G20" s="78"/>
      <c r="H20" s="78"/>
      <c r="I20" s="78"/>
      <c r="J20" s="78"/>
      <c r="K20" s="78"/>
    </row>
    <row r="21" spans="2:11" ht="20.100000000000001" customHeight="1" x14ac:dyDescent="0.25">
      <c r="B21" s="8" t="s">
        <v>25</v>
      </c>
      <c r="C21" s="77">
        <v>255</v>
      </c>
      <c r="D21" s="9">
        <f>(C21/$C$24)*100</f>
        <v>3.6706492010939971</v>
      </c>
      <c r="E21" s="77">
        <v>1837</v>
      </c>
      <c r="F21" s="9">
        <f>(E21/$E$24)*100</f>
        <v>2.8520858886180505</v>
      </c>
      <c r="G21" s="32"/>
      <c r="H21" s="32"/>
      <c r="I21" s="32"/>
      <c r="J21" s="32"/>
      <c r="K21" s="32"/>
    </row>
    <row r="22" spans="2:11" ht="20.100000000000001" customHeight="1" x14ac:dyDescent="0.25">
      <c r="B22" s="8" t="s">
        <v>24</v>
      </c>
      <c r="C22" s="77">
        <v>186</v>
      </c>
      <c r="D22" s="9">
        <f>(C22/$C$24)*100</f>
        <v>2.6774147113862097</v>
      </c>
      <c r="E22" s="77">
        <v>1561</v>
      </c>
      <c r="F22" s="9">
        <f>(E22/$E$24)*100</f>
        <v>2.4235743452002052</v>
      </c>
      <c r="G22" s="32"/>
      <c r="H22" s="32"/>
      <c r="I22" s="32"/>
      <c r="J22" s="32"/>
      <c r="K22" s="32"/>
    </row>
    <row r="23" spans="2:11" ht="20.100000000000001" customHeight="1" x14ac:dyDescent="0.25">
      <c r="B23" s="8" t="s">
        <v>23</v>
      </c>
      <c r="C23" s="77">
        <v>209</v>
      </c>
      <c r="D23" s="9">
        <f>(C23/$C$24)*100</f>
        <v>3.0084928746221391</v>
      </c>
      <c r="E23" s="77">
        <v>1570</v>
      </c>
      <c r="F23" s="9">
        <f>(E23/$E$24)*100</f>
        <v>2.4375475477029607</v>
      </c>
      <c r="G23" s="32"/>
      <c r="H23" s="32"/>
      <c r="I23" s="32"/>
      <c r="J23" s="32"/>
      <c r="K23" s="32"/>
    </row>
    <row r="24" spans="2:11" ht="20.100000000000001" customHeight="1" x14ac:dyDescent="0.25">
      <c r="B24" s="8" t="s">
        <v>2</v>
      </c>
      <c r="C24" s="76">
        <f>SUM(C5:C23)</f>
        <v>6947</v>
      </c>
      <c r="D24" s="9">
        <f>(C24/$C$24)*100</f>
        <v>100</v>
      </c>
      <c r="E24" s="76">
        <f>SUM(E5:E23)</f>
        <v>64409</v>
      </c>
      <c r="F24" s="9">
        <f>(E24/$E$24)*100</f>
        <v>100</v>
      </c>
      <c r="G24" s="32"/>
      <c r="H24" s="32"/>
      <c r="I24" s="32"/>
      <c r="J24" s="32"/>
      <c r="K24" s="32"/>
    </row>
    <row r="25" spans="2:11" ht="20.100000000000001" customHeight="1" x14ac:dyDescent="0.25"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2:11" ht="20.100000000000001" customHeight="1" x14ac:dyDescent="0.25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 ht="20.100000000000001" customHeight="1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2:11" s="55" customFormat="1" ht="20.100000000000001" customHeight="1" x14ac:dyDescent="0.25">
      <c r="B28" s="33" t="s">
        <v>1</v>
      </c>
      <c r="C28" s="32"/>
      <c r="D28" s="32"/>
      <c r="E28" s="32"/>
      <c r="F28" s="32"/>
      <c r="G28" s="32"/>
      <c r="H28" s="32"/>
      <c r="I28" s="32"/>
      <c r="J28" s="32"/>
      <c r="K28" s="32"/>
    </row>
    <row r="29" spans="2:11" s="70" customFormat="1" ht="20.100000000000001" customHeight="1" x14ac:dyDescent="0.25">
      <c r="B29" s="75" t="s">
        <v>22</v>
      </c>
      <c r="C29" s="74"/>
      <c r="D29" s="74"/>
      <c r="E29" s="73"/>
      <c r="F29" s="52"/>
      <c r="G29" s="72"/>
      <c r="H29" s="72"/>
      <c r="I29" s="72"/>
      <c r="J29" s="72"/>
      <c r="K29" s="69"/>
    </row>
    <row r="30" spans="2:11" s="70" customFormat="1" ht="20.100000000000001" customHeight="1" x14ac:dyDescent="0.25">
      <c r="B30" s="69" t="s">
        <v>21</v>
      </c>
      <c r="C30" s="69"/>
      <c r="D30" s="69"/>
      <c r="E30" s="69"/>
      <c r="F30" s="69"/>
      <c r="I30" s="71"/>
      <c r="J30" s="71"/>
      <c r="K30" s="71"/>
    </row>
    <row r="31" spans="2:11" ht="20.100000000000001" customHeight="1" x14ac:dyDescent="0.25">
      <c r="B31" s="70" t="s">
        <v>20</v>
      </c>
      <c r="C31" s="70"/>
      <c r="D31" s="70"/>
      <c r="E31" s="70"/>
      <c r="F31" s="70"/>
      <c r="G31" s="69"/>
      <c r="H31" s="69"/>
    </row>
    <row r="32" spans="2:11" ht="20.100000000000001" customHeight="1" x14ac:dyDescent="0.25">
      <c r="B32" s="69" t="s">
        <v>19</v>
      </c>
      <c r="C32" s="69"/>
      <c r="D32" s="69"/>
      <c r="E32" s="69"/>
      <c r="F32" s="69"/>
    </row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59064-AAAA-4BFB-B501-629992B74D18}">
  <dimension ref="C1:J30"/>
  <sheetViews>
    <sheetView workbookViewId="0">
      <selection activeCell="C28" sqref="C28"/>
    </sheetView>
  </sheetViews>
  <sheetFormatPr defaultColWidth="9" defaultRowHeight="12.75" x14ac:dyDescent="0.2"/>
  <cols>
    <col min="1" max="2" width="3.5703125" style="1" customWidth="1"/>
    <col min="3" max="7" width="17.140625" style="1" customWidth="1"/>
    <col min="8" max="16384" width="9" style="1"/>
  </cols>
  <sheetData>
    <row r="1" spans="3:8" ht="3.75" customHeight="1" x14ac:dyDescent="0.2"/>
    <row r="2" spans="3:8" ht="56.25" customHeight="1" x14ac:dyDescent="0.2">
      <c r="C2" s="29" t="s">
        <v>33</v>
      </c>
      <c r="D2" s="29"/>
      <c r="E2" s="29"/>
      <c r="F2" s="29"/>
      <c r="G2" s="29"/>
      <c r="H2" s="55"/>
    </row>
    <row r="3" spans="3:8" ht="30" x14ac:dyDescent="0.2">
      <c r="C3" s="28" t="s">
        <v>32</v>
      </c>
      <c r="D3" s="68" t="s">
        <v>31</v>
      </c>
      <c r="E3" s="27" t="s">
        <v>4</v>
      </c>
      <c r="F3" s="68" t="s">
        <v>30</v>
      </c>
      <c r="G3" s="25" t="s">
        <v>4</v>
      </c>
    </row>
    <row r="4" spans="3:8" ht="20.100000000000001" customHeight="1" x14ac:dyDescent="0.25">
      <c r="C4" s="13">
        <v>2007</v>
      </c>
      <c r="D4" s="39">
        <v>798</v>
      </c>
      <c r="E4" s="11">
        <f>(D4/$D$24)*100</f>
        <v>10.502763885232955</v>
      </c>
      <c r="F4" s="39">
        <v>8478</v>
      </c>
      <c r="G4" s="11">
        <f>(F4/$F$24)*100</f>
        <v>13.859282024455633</v>
      </c>
    </row>
    <row r="5" spans="3:8" ht="20.100000000000001" customHeight="1" x14ac:dyDescent="0.25">
      <c r="C5" s="13">
        <v>2008</v>
      </c>
      <c r="D5" s="39">
        <v>487</v>
      </c>
      <c r="E5" s="11">
        <f>(D5/$D$24)*100</f>
        <v>6.4095814688075805</v>
      </c>
      <c r="F5" s="39">
        <v>4857</v>
      </c>
      <c r="G5" s="11">
        <f>(F5/$F$24)*100</f>
        <v>7.9399071470607474</v>
      </c>
    </row>
    <row r="6" spans="3:8" ht="20.100000000000001" customHeight="1" x14ac:dyDescent="0.25">
      <c r="C6" s="13">
        <v>2009</v>
      </c>
      <c r="D6" s="39">
        <v>540</v>
      </c>
      <c r="E6" s="11">
        <f>(D6/$D$24)*100</f>
        <v>7.1071334561726776</v>
      </c>
      <c r="F6" s="39">
        <v>4373</v>
      </c>
      <c r="G6" s="11">
        <f>(F6/$F$24)*100</f>
        <v>7.1486954815928856</v>
      </c>
    </row>
    <row r="7" spans="3:8" ht="20.100000000000001" customHeight="1" x14ac:dyDescent="0.25">
      <c r="C7" s="13">
        <v>2010</v>
      </c>
      <c r="D7" s="39">
        <v>1097</v>
      </c>
      <c r="E7" s="11">
        <f>(D7/$D$24)*100</f>
        <v>14.43801000263227</v>
      </c>
      <c r="F7" s="39">
        <v>12313</v>
      </c>
      <c r="G7" s="11">
        <f>(F7/$F$24)*100</f>
        <v>20.128490158896227</v>
      </c>
    </row>
    <row r="8" spans="3:8" ht="20.100000000000001" customHeight="1" x14ac:dyDescent="0.25">
      <c r="C8" s="13">
        <v>2011</v>
      </c>
      <c r="D8" s="39">
        <v>527</v>
      </c>
      <c r="E8" s="11">
        <f>(D8/$D$24)*100</f>
        <v>6.9360357988944461</v>
      </c>
      <c r="F8" s="39">
        <v>4396</v>
      </c>
      <c r="G8" s="11">
        <f>(F8/$F$24)*100</f>
        <v>7.1862943830510684</v>
      </c>
    </row>
    <row r="9" spans="3:8" ht="20.100000000000001" customHeight="1" x14ac:dyDescent="0.25">
      <c r="C9" s="13">
        <v>2012</v>
      </c>
      <c r="D9" s="39">
        <v>880</v>
      </c>
      <c r="E9" s="11">
        <f>(D9/$D$24)*100</f>
        <v>11.581995261911029</v>
      </c>
      <c r="F9" s="39">
        <v>8619</v>
      </c>
      <c r="G9" s="11">
        <f>(F9/$F$24)*100</f>
        <v>14.089779637742758</v>
      </c>
    </row>
    <row r="10" spans="3:8" ht="20.100000000000001" customHeight="1" x14ac:dyDescent="0.25">
      <c r="C10" s="13">
        <v>2013</v>
      </c>
      <c r="D10" s="39">
        <v>856</v>
      </c>
      <c r="E10" s="11">
        <f>(D10/$D$24)*100</f>
        <v>11.26612266385891</v>
      </c>
      <c r="F10" s="39">
        <v>7348</v>
      </c>
      <c r="G10" s="11">
        <f>(F10/$F$24)*100</f>
        <v>12.012031648466619</v>
      </c>
    </row>
    <row r="11" spans="3:8" ht="20.100000000000001" customHeight="1" x14ac:dyDescent="0.25">
      <c r="C11" s="13">
        <v>2014</v>
      </c>
      <c r="D11" s="39">
        <v>408</v>
      </c>
      <c r="E11" s="11">
        <f>(D11/$D$24)*100</f>
        <v>5.3698341668860223</v>
      </c>
      <c r="F11" s="39">
        <v>3066</v>
      </c>
      <c r="G11" s="11">
        <f>(F11/$F$24)*100</f>
        <v>5.0120970378604595</v>
      </c>
    </row>
    <row r="12" spans="3:8" ht="20.100000000000001" customHeight="1" x14ac:dyDescent="0.25">
      <c r="C12" s="13">
        <v>2015</v>
      </c>
      <c r="D12" s="39">
        <v>383</v>
      </c>
      <c r="E12" s="11">
        <f>(D12/$D$24)*100</f>
        <v>5.0408002105817324</v>
      </c>
      <c r="F12" s="39">
        <v>2204</v>
      </c>
      <c r="G12" s="11">
        <f>(F12/$F$24)*100</f>
        <v>3.6029556006015824</v>
      </c>
    </row>
    <row r="13" spans="3:8" ht="20.100000000000001" customHeight="1" x14ac:dyDescent="0.25">
      <c r="C13" s="13">
        <v>2016</v>
      </c>
      <c r="D13" s="39">
        <v>341</v>
      </c>
      <c r="E13" s="11">
        <f>(D13/$D$24)*100</f>
        <v>4.4880231639905244</v>
      </c>
      <c r="F13" s="39">
        <v>1568</v>
      </c>
      <c r="G13" s="11">
        <f>(F13/$F$24)*100</f>
        <v>2.5632642385405089</v>
      </c>
    </row>
    <row r="14" spans="3:8" s="2" customFormat="1" ht="20.100000000000001" customHeight="1" x14ac:dyDescent="0.25">
      <c r="C14" s="13">
        <v>2017</v>
      </c>
      <c r="D14" s="39">
        <v>359</v>
      </c>
      <c r="E14" s="11">
        <f>(D14/$D$24)*100</f>
        <v>4.7249276125296129</v>
      </c>
      <c r="F14" s="39">
        <v>1521</v>
      </c>
      <c r="G14" s="11">
        <f>(F14/$F$24)*100</f>
        <v>2.4864317007781338</v>
      </c>
    </row>
    <row r="15" spans="3:8" s="40" customFormat="1" ht="20.100000000000001" customHeight="1" x14ac:dyDescent="0.25">
      <c r="C15" s="87">
        <v>2018</v>
      </c>
      <c r="D15" s="86">
        <v>198</v>
      </c>
      <c r="E15" s="11">
        <f>(D15/$D$24)*100</f>
        <v>2.6059489339299815</v>
      </c>
      <c r="F15" s="86">
        <v>557</v>
      </c>
      <c r="G15" s="11">
        <f>(F15/$F$24)*100</f>
        <v>0.91054730922644356</v>
      </c>
    </row>
    <row r="16" spans="3:8" s="2" customFormat="1" ht="20.100000000000001" customHeight="1" x14ac:dyDescent="0.25">
      <c r="C16" s="87">
        <v>2019</v>
      </c>
      <c r="D16" s="86">
        <v>185</v>
      </c>
      <c r="E16" s="11">
        <f>(D16/$D$24)*100</f>
        <v>2.4348512766517505</v>
      </c>
      <c r="F16" s="86">
        <v>390</v>
      </c>
      <c r="G16" s="11">
        <f>(F16/$F$24)*100</f>
        <v>0.6375465899431112</v>
      </c>
    </row>
    <row r="17" spans="3:10" s="2" customFormat="1" ht="20.100000000000001" customHeight="1" x14ac:dyDescent="0.25">
      <c r="C17" s="87">
        <v>2020</v>
      </c>
      <c r="D17" s="86">
        <v>13</v>
      </c>
      <c r="E17" s="11">
        <f>(D17/$D$24)*100</f>
        <v>0.17109765727823112</v>
      </c>
      <c r="F17" s="86">
        <v>21</v>
      </c>
      <c r="G17" s="11">
        <f>(F17/$F$24)*100</f>
        <v>3.4329431766167533E-2</v>
      </c>
    </row>
    <row r="18" spans="3:10" s="2" customFormat="1" ht="20.100000000000001" customHeight="1" x14ac:dyDescent="0.25">
      <c r="C18" s="87">
        <v>2021</v>
      </c>
      <c r="D18" s="86">
        <v>41</v>
      </c>
      <c r="E18" s="11">
        <f>(D18/$D$24)*100</f>
        <v>0.53961568833903661</v>
      </c>
      <c r="F18" s="86">
        <v>129</v>
      </c>
      <c r="G18" s="11">
        <f>(F18/$F$24)*100</f>
        <v>0.21088079513502911</v>
      </c>
    </row>
    <row r="19" spans="3:10" s="2" customFormat="1" ht="20.100000000000001" customHeight="1" x14ac:dyDescent="0.25">
      <c r="C19" s="87">
        <v>2022</v>
      </c>
      <c r="D19" s="86">
        <v>100</v>
      </c>
      <c r="E19" s="11">
        <f>(D19/$D$24)*100</f>
        <v>1.3161358252171624</v>
      </c>
      <c r="F19" s="86">
        <v>288</v>
      </c>
      <c r="G19" s="11">
        <f>(F19/$F$24)*100</f>
        <v>0.47080363565029754</v>
      </c>
    </row>
    <row r="20" spans="3:10" s="2" customFormat="1" ht="20.100000000000001" customHeight="1" x14ac:dyDescent="0.25">
      <c r="C20" s="87">
        <v>2023</v>
      </c>
      <c r="D20" s="86">
        <v>130</v>
      </c>
      <c r="E20" s="11">
        <f>(D20/$D$24)*100</f>
        <v>1.710976572782311</v>
      </c>
      <c r="F20" s="86">
        <v>487</v>
      </c>
      <c r="G20" s="11">
        <f>(F20/$F$24)*100</f>
        <v>0.79611587000588502</v>
      </c>
      <c r="J20" s="55"/>
    </row>
    <row r="21" spans="3:10" s="2" customFormat="1" ht="20.100000000000001" customHeight="1" x14ac:dyDescent="0.25">
      <c r="C21" s="87">
        <v>2024</v>
      </c>
      <c r="D21" s="86">
        <v>143</v>
      </c>
      <c r="E21" s="11">
        <f>(D21/$D$24)*100</f>
        <v>1.8820742300605424</v>
      </c>
      <c r="F21" s="86">
        <v>319</v>
      </c>
      <c r="G21" s="11">
        <f>(F21/$F$24)*100</f>
        <v>0.52148041587654492</v>
      </c>
    </row>
    <row r="22" spans="3:10" s="2" customFormat="1" ht="20.100000000000001" customHeight="1" x14ac:dyDescent="0.25">
      <c r="C22" s="84" t="s">
        <v>12</v>
      </c>
      <c r="D22" s="85">
        <v>112</v>
      </c>
      <c r="E22" s="36">
        <f>(D22/$D$24)*100</f>
        <v>1.4740721242432218</v>
      </c>
      <c r="F22" s="77">
        <v>238</v>
      </c>
      <c r="G22" s="36">
        <f>(F22/$F$24)*100</f>
        <v>0.38906689334989863</v>
      </c>
    </row>
    <row r="23" spans="3:10" s="2" customFormat="1" ht="20.100000000000001" customHeight="1" x14ac:dyDescent="0.25">
      <c r="C23" s="84" t="s">
        <v>3</v>
      </c>
      <c r="D23" s="85">
        <v>0</v>
      </c>
      <c r="E23" s="36">
        <f>(D23/$D$24)*100</f>
        <v>0</v>
      </c>
      <c r="F23" s="77">
        <v>0</v>
      </c>
      <c r="G23" s="36">
        <f>(F23/$F$24)*100</f>
        <v>0</v>
      </c>
    </row>
    <row r="24" spans="3:10" ht="20.100000000000001" customHeight="1" x14ac:dyDescent="0.25">
      <c r="C24" s="84" t="s">
        <v>2</v>
      </c>
      <c r="D24" s="83">
        <f>SUM(D4:D23)</f>
        <v>7598</v>
      </c>
      <c r="E24" s="82">
        <f>SUM(E4:E23)</f>
        <v>99.999999999999986</v>
      </c>
      <c r="F24" s="83">
        <f>SUM(F4:F23)</f>
        <v>61172</v>
      </c>
      <c r="G24" s="82">
        <f>SUM(G4:G23)</f>
        <v>100</v>
      </c>
    </row>
    <row r="25" spans="3:10" ht="6" customHeight="1" x14ac:dyDescent="0.25">
      <c r="C25" s="32"/>
      <c r="D25" s="32"/>
      <c r="E25" s="32"/>
      <c r="F25" s="32"/>
      <c r="G25" s="32"/>
    </row>
    <row r="26" spans="3:10" s="2" customFormat="1" ht="15" x14ac:dyDescent="0.25">
      <c r="C26" s="33" t="s">
        <v>1</v>
      </c>
      <c r="D26" s="32"/>
      <c r="E26" s="32"/>
      <c r="F26" s="32"/>
      <c r="G26" s="32"/>
    </row>
    <row r="27" spans="3:10" s="2" customFormat="1" ht="15" x14ac:dyDescent="0.25">
      <c r="C27" s="81" t="s">
        <v>29</v>
      </c>
      <c r="D27" s="81"/>
      <c r="E27" s="81"/>
      <c r="F27" s="81"/>
      <c r="G27" s="81"/>
    </row>
    <row r="28" spans="3:10" ht="20.100000000000001" customHeight="1" x14ac:dyDescent="0.2"/>
    <row r="29" spans="3:10" ht="20.100000000000001" customHeight="1" x14ac:dyDescent="0.2"/>
    <row r="30" spans="3:10" ht="20.100000000000001" customHeight="1" x14ac:dyDescent="0.2"/>
  </sheetData>
  <sheetProtection selectLockedCells="1" selectUnlockedCells="1"/>
  <mergeCells count="2">
    <mergeCell ref="C2:G2"/>
    <mergeCell ref="C27:G2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C3AB-513C-459E-9AB1-C9C362087090}">
  <sheetPr>
    <pageSetUpPr fitToPage="1"/>
  </sheetPr>
  <dimension ref="B2:G30"/>
  <sheetViews>
    <sheetView tabSelected="1" workbookViewId="0">
      <selection activeCell="E28" sqref="E28"/>
    </sheetView>
  </sheetViews>
  <sheetFormatPr defaultColWidth="9" defaultRowHeight="12.75" x14ac:dyDescent="0.2"/>
  <cols>
    <col min="1" max="1" width="9" style="1" customWidth="1"/>
    <col min="2" max="2" width="21.5703125" style="1" customWidth="1"/>
    <col min="3" max="3" width="17.140625" style="1" customWidth="1"/>
    <col min="4" max="4" width="15.7109375" style="1" customWidth="1"/>
    <col min="5" max="5" width="16.7109375" style="1" customWidth="1"/>
    <col min="6" max="6" width="15.42578125" style="1" customWidth="1"/>
    <col min="7" max="16384" width="9" style="1"/>
  </cols>
  <sheetData>
    <row r="2" spans="2:7" ht="83.25" customHeight="1" x14ac:dyDescent="0.25">
      <c r="B2" s="105" t="s">
        <v>41</v>
      </c>
      <c r="C2" s="105"/>
      <c r="D2" s="105"/>
      <c r="E2" s="105"/>
      <c r="F2" s="105"/>
      <c r="G2" s="32"/>
    </row>
    <row r="3" spans="2:7" ht="15" x14ac:dyDescent="0.25">
      <c r="B3" s="104" t="s">
        <v>40</v>
      </c>
      <c r="C3" s="102" t="s">
        <v>39</v>
      </c>
      <c r="D3" s="103" t="s">
        <v>4</v>
      </c>
      <c r="E3" s="102" t="s">
        <v>39</v>
      </c>
      <c r="F3" s="101" t="s">
        <v>4</v>
      </c>
      <c r="G3" s="32"/>
    </row>
    <row r="4" spans="2:7" ht="15" x14ac:dyDescent="0.25">
      <c r="B4" s="100" t="s">
        <v>7</v>
      </c>
      <c r="C4" s="98" t="s">
        <v>38</v>
      </c>
      <c r="D4" s="99"/>
      <c r="E4" s="98" t="s">
        <v>37</v>
      </c>
      <c r="F4" s="97"/>
      <c r="G4" s="32"/>
    </row>
    <row r="5" spans="2:7" ht="20.100000000000001" customHeight="1" x14ac:dyDescent="0.25">
      <c r="B5" s="20">
        <v>2007</v>
      </c>
      <c r="C5" s="95">
        <v>277</v>
      </c>
      <c r="D5" s="96">
        <f>(C5/$C$25)*100</f>
        <v>6.8666336142786317</v>
      </c>
      <c r="E5" s="95">
        <v>1195</v>
      </c>
      <c r="F5" s="18">
        <f>(E5/$E$25)*100</f>
        <v>0.32583947974750849</v>
      </c>
      <c r="G5" s="32"/>
    </row>
    <row r="6" spans="2:7" ht="20.100000000000001" customHeight="1" x14ac:dyDescent="0.25">
      <c r="B6" s="13">
        <v>2008</v>
      </c>
      <c r="C6" s="41">
        <v>137</v>
      </c>
      <c r="D6" s="89">
        <f>(C6/$C$25)*100</f>
        <v>3.3961328705999008</v>
      </c>
      <c r="E6" s="41">
        <v>549</v>
      </c>
      <c r="F6" s="11">
        <f>(E6/$E$25)*100</f>
        <v>0.14969529236935744</v>
      </c>
      <c r="G6" s="32"/>
    </row>
    <row r="7" spans="2:7" ht="20.100000000000001" customHeight="1" x14ac:dyDescent="0.25">
      <c r="B7" s="13">
        <v>2009</v>
      </c>
      <c r="C7" s="41">
        <v>195</v>
      </c>
      <c r="D7" s="89">
        <f>(C7/$C$25)*100</f>
        <v>4.8339117501239466</v>
      </c>
      <c r="E7" s="41">
        <v>722</v>
      </c>
      <c r="F7" s="11">
        <f>(E7/$E$25)*100</f>
        <v>0.19686703295205116</v>
      </c>
      <c r="G7" s="32"/>
    </row>
    <row r="8" spans="2:7" ht="20.100000000000001" customHeight="1" x14ac:dyDescent="0.25">
      <c r="B8" s="13">
        <v>2010</v>
      </c>
      <c r="C8" s="41">
        <v>171</v>
      </c>
      <c r="D8" s="89">
        <f>(C8/$C$25)*100</f>
        <v>4.2389687654933068</v>
      </c>
      <c r="E8" s="41">
        <v>697</v>
      </c>
      <c r="F8" s="11">
        <f>(E8/$E$25)*100</f>
        <v>0.19005030743432086</v>
      </c>
      <c r="G8" s="32"/>
    </row>
    <row r="9" spans="2:7" ht="20.100000000000001" customHeight="1" x14ac:dyDescent="0.25">
      <c r="B9" s="13" t="s">
        <v>36</v>
      </c>
      <c r="C9" s="39">
        <v>1827</v>
      </c>
      <c r="D9" s="89">
        <f>(C9/$C$25)*100</f>
        <v>45.290034705007436</v>
      </c>
      <c r="E9" s="41">
        <v>358930</v>
      </c>
      <c r="F9" s="11">
        <f>(E9/$E$25)*100</f>
        <v>97.869091603157514</v>
      </c>
      <c r="G9" s="32"/>
    </row>
    <row r="10" spans="2:7" ht="20.100000000000001" customHeight="1" x14ac:dyDescent="0.25">
      <c r="B10" s="13">
        <v>2012</v>
      </c>
      <c r="C10" s="39">
        <v>126</v>
      </c>
      <c r="D10" s="89">
        <f>(C10/$C$25)*100</f>
        <v>3.1234506693108575</v>
      </c>
      <c r="E10" s="39">
        <v>436</v>
      </c>
      <c r="F10" s="11">
        <f>(E10/$E$25)*100</f>
        <v>0.11888369302921649</v>
      </c>
      <c r="G10" s="32"/>
    </row>
    <row r="11" spans="2:7" ht="20.100000000000001" customHeight="1" x14ac:dyDescent="0.25">
      <c r="B11" s="13">
        <v>2013</v>
      </c>
      <c r="C11" s="39">
        <v>69</v>
      </c>
      <c r="D11" s="89">
        <f>(C11/$C$25)*100</f>
        <v>1.7104610808130887</v>
      </c>
      <c r="E11" s="39">
        <v>254</v>
      </c>
      <c r="F11" s="11">
        <f>(E11/$E$25)*100</f>
        <v>6.9257931260139877E-2</v>
      </c>
      <c r="G11" s="32"/>
    </row>
    <row r="12" spans="2:7" ht="20.100000000000001" customHeight="1" x14ac:dyDescent="0.25">
      <c r="B12" s="13">
        <v>2014</v>
      </c>
      <c r="C12" s="39">
        <v>93</v>
      </c>
      <c r="D12" s="89">
        <f>(C12/$C$25)*100</f>
        <v>2.3054040654437284</v>
      </c>
      <c r="E12" s="39">
        <v>330</v>
      </c>
      <c r="F12" s="11">
        <f>(E12/$E$25)*100</f>
        <v>8.9980776834040002E-2</v>
      </c>
      <c r="G12" s="32"/>
    </row>
    <row r="13" spans="2:7" ht="20.100000000000001" customHeight="1" x14ac:dyDescent="0.25">
      <c r="B13" s="13">
        <v>2015</v>
      </c>
      <c r="C13" s="39">
        <v>65</v>
      </c>
      <c r="D13" s="89">
        <f>(C13/$C$25)*100</f>
        <v>1.6113039167079821</v>
      </c>
      <c r="E13" s="39">
        <v>283</v>
      </c>
      <c r="F13" s="11">
        <f>(E13/$E$25)*100</f>
        <v>7.7165332860707037E-2</v>
      </c>
      <c r="G13" s="32"/>
    </row>
    <row r="14" spans="2:7" ht="20.100000000000001" customHeight="1" x14ac:dyDescent="0.25">
      <c r="B14" s="13">
        <v>2016</v>
      </c>
      <c r="C14" s="39">
        <v>114</v>
      </c>
      <c r="D14" s="89">
        <f>(C14/$C$25)*100</f>
        <v>2.825979176995538</v>
      </c>
      <c r="E14" s="39">
        <v>353</v>
      </c>
      <c r="F14" s="11">
        <f>(E14/$E$25)*100</f>
        <v>9.6252164310351884E-2</v>
      </c>
      <c r="G14" s="32"/>
    </row>
    <row r="15" spans="2:7" s="2" customFormat="1" ht="20.100000000000001" customHeight="1" x14ac:dyDescent="0.25">
      <c r="B15" s="13">
        <v>2017</v>
      </c>
      <c r="C15" s="39">
        <v>101</v>
      </c>
      <c r="D15" s="89">
        <f>(C15/$C$25)*100</f>
        <v>2.5037183936539416</v>
      </c>
      <c r="E15" s="39">
        <v>366</v>
      </c>
      <c r="F15" s="11">
        <f>(E15/$E$25)*100</f>
        <v>9.9796861579571641E-2</v>
      </c>
      <c r="G15" s="78"/>
    </row>
    <row r="16" spans="2:7" ht="20.100000000000001" customHeight="1" x14ac:dyDescent="0.25">
      <c r="B16" s="13">
        <v>2018</v>
      </c>
      <c r="C16" s="39">
        <v>332</v>
      </c>
      <c r="D16" s="89">
        <f>(C16/$C$25)*100</f>
        <v>8.2300446207238469</v>
      </c>
      <c r="E16" s="39">
        <v>1154</v>
      </c>
      <c r="F16" s="11">
        <f>(E16/$E$25)*100</f>
        <v>0.31466004989843077</v>
      </c>
      <c r="G16" s="32"/>
    </row>
    <row r="17" spans="2:7" s="2" customFormat="1" ht="20.100000000000001" customHeight="1" x14ac:dyDescent="0.25">
      <c r="B17" s="13">
        <v>2019</v>
      </c>
      <c r="C17" s="39">
        <v>148</v>
      </c>
      <c r="D17" s="89">
        <f>(C17/$C$25)*100</f>
        <v>3.6688150718889436</v>
      </c>
      <c r="E17" s="39">
        <v>366</v>
      </c>
      <c r="F17" s="11">
        <f>(E17/$E$25)*100</f>
        <v>9.9796861579571641E-2</v>
      </c>
      <c r="G17" s="78"/>
    </row>
    <row r="18" spans="2:7" s="14" customFormat="1" ht="20.100000000000001" customHeight="1" x14ac:dyDescent="0.25">
      <c r="B18" s="17">
        <v>2020</v>
      </c>
      <c r="C18" s="93">
        <v>17</v>
      </c>
      <c r="D18" s="94">
        <f>(C18/$C$25)*100</f>
        <v>0.42141794744670302</v>
      </c>
      <c r="E18" s="93">
        <v>41</v>
      </c>
      <c r="F18" s="15">
        <f>(E18/$E$25)*100</f>
        <v>1.1179429849077696E-2</v>
      </c>
      <c r="G18" s="92"/>
    </row>
    <row r="19" spans="2:7" s="14" customFormat="1" ht="20.100000000000001" customHeight="1" x14ac:dyDescent="0.25">
      <c r="B19" s="13">
        <v>2021</v>
      </c>
      <c r="C19" s="39">
        <v>17</v>
      </c>
      <c r="D19" s="89">
        <f>(C19/$C$25)*100</f>
        <v>0.42141794744670302</v>
      </c>
      <c r="E19" s="39">
        <v>52</v>
      </c>
      <c r="F19" s="11">
        <f>(E19/$E$25)*100</f>
        <v>1.4178789076879032E-2</v>
      </c>
      <c r="G19" s="92"/>
    </row>
    <row r="20" spans="2:7" s="90" customFormat="1" ht="20.100000000000001" customHeight="1" x14ac:dyDescent="0.25">
      <c r="B20" s="13">
        <v>2022</v>
      </c>
      <c r="C20" s="39">
        <v>73</v>
      </c>
      <c r="D20" s="89">
        <f>(C20/$C$25)*100</f>
        <v>1.8096182449181955</v>
      </c>
      <c r="E20" s="39">
        <v>240</v>
      </c>
      <c r="F20" s="11">
        <f>(E20/$E$25)*100</f>
        <v>6.5440564970210904E-2</v>
      </c>
      <c r="G20" s="91"/>
    </row>
    <row r="21" spans="2:7" ht="20.100000000000001" customHeight="1" x14ac:dyDescent="0.25">
      <c r="B21" s="13">
        <v>2023</v>
      </c>
      <c r="C21" s="39">
        <v>100</v>
      </c>
      <c r="D21" s="89">
        <f>(C21/$C$25)*100</f>
        <v>2.478929102627665</v>
      </c>
      <c r="E21" s="39">
        <v>350</v>
      </c>
      <c r="F21" s="11">
        <f>(E21/$E$25)*100</f>
        <v>9.5434157248224238E-2</v>
      </c>
      <c r="G21" s="32"/>
    </row>
    <row r="22" spans="2:7" ht="20.100000000000001" customHeight="1" x14ac:dyDescent="0.25">
      <c r="B22" s="13">
        <v>2024</v>
      </c>
      <c r="C22" s="39">
        <v>71</v>
      </c>
      <c r="D22" s="89">
        <f>(C22/$C$25)*100</f>
        <v>1.7600396628656418</v>
      </c>
      <c r="E22" s="39">
        <v>180</v>
      </c>
      <c r="F22" s="11">
        <f>(E22/$E$25)*100</f>
        <v>4.9080423727658182E-2</v>
      </c>
      <c r="G22" s="32"/>
    </row>
    <row r="23" spans="2:7" ht="20.100000000000001" customHeight="1" x14ac:dyDescent="0.25">
      <c r="B23" s="8">
        <v>2025</v>
      </c>
      <c r="C23" s="77">
        <v>101</v>
      </c>
      <c r="D23" s="88">
        <f>(C23/$C$25)*100</f>
        <v>2.5037183936539416</v>
      </c>
      <c r="E23" s="77">
        <v>247</v>
      </c>
      <c r="F23" s="9">
        <f>(E23/$E$25)*100</f>
        <v>6.7349248115175384E-2</v>
      </c>
      <c r="G23" s="32"/>
    </row>
    <row r="24" spans="2:7" ht="20.100000000000001" customHeight="1" x14ac:dyDescent="0.25">
      <c r="B24" s="8" t="s">
        <v>3</v>
      </c>
      <c r="C24" s="77">
        <v>0</v>
      </c>
      <c r="D24" s="88">
        <f>(C24/$C$25)*100</f>
        <v>0</v>
      </c>
      <c r="E24" s="77">
        <v>0</v>
      </c>
      <c r="F24" s="9">
        <f>(E24/$E$25)*100</f>
        <v>0</v>
      </c>
      <c r="G24" s="32"/>
    </row>
    <row r="25" spans="2:7" ht="20.100000000000001" customHeight="1" x14ac:dyDescent="0.25">
      <c r="B25" s="8" t="s">
        <v>2</v>
      </c>
      <c r="C25" s="76">
        <f>SUM(C5:C24)</f>
        <v>4034</v>
      </c>
      <c r="D25" s="88">
        <f>(C25/$C$25)*100</f>
        <v>100</v>
      </c>
      <c r="E25" s="76">
        <f>SUM(E5:E24)</f>
        <v>366745</v>
      </c>
      <c r="F25" s="9">
        <f>(E25/$E$25)*100</f>
        <v>100</v>
      </c>
      <c r="G25" s="32"/>
    </row>
    <row r="26" spans="2:7" ht="20.100000000000001" customHeight="1" x14ac:dyDescent="0.25">
      <c r="B26" s="32"/>
      <c r="C26" s="32"/>
      <c r="D26" s="32"/>
      <c r="E26" s="32"/>
      <c r="F26" s="32"/>
      <c r="G26" s="32"/>
    </row>
    <row r="27" spans="2:7" s="2" customFormat="1" ht="20.100000000000001" customHeight="1" x14ac:dyDescent="0.25">
      <c r="B27" s="33" t="s">
        <v>1</v>
      </c>
      <c r="C27" s="32"/>
      <c r="D27" s="32"/>
      <c r="E27" s="32"/>
      <c r="F27" s="32"/>
      <c r="G27" s="78"/>
    </row>
    <row r="28" spans="2:7" ht="20.100000000000001" customHeight="1" x14ac:dyDescent="0.25">
      <c r="B28" s="4" t="s">
        <v>35</v>
      </c>
      <c r="C28" s="74"/>
      <c r="D28" s="74"/>
      <c r="E28" s="32"/>
      <c r="F28" s="78"/>
      <c r="G28" s="32"/>
    </row>
    <row r="29" spans="2:7" ht="20.100000000000001" customHeight="1" x14ac:dyDescent="0.25">
      <c r="B29" s="32" t="s">
        <v>34</v>
      </c>
      <c r="C29" s="32"/>
      <c r="D29" s="32"/>
      <c r="E29" s="32"/>
      <c r="F29" s="32"/>
    </row>
    <row r="30" spans="2:7" ht="20.100000000000001" customHeight="1" x14ac:dyDescent="0.2"/>
  </sheetData>
  <sheetProtection selectLockedCells="1" selectUnlockedCells="1"/>
  <mergeCells count="1">
    <mergeCell ref="B2:F2"/>
  </mergeCells>
  <pageMargins left="0.74803149606299213" right="0.74803149606299213" top="0.98425196850393704" bottom="0.98425196850393704" header="0.51181102362204722" footer="0.51181102362204722"/>
  <pageSetup paperSize="9" scale="8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surto caxumba</vt:lpstr>
      <vt:lpstr>Surtos de DTA</vt:lpstr>
      <vt:lpstr>Surtos de escarlatina</vt:lpstr>
      <vt:lpstr>Síndrome Gripal</vt:lpstr>
      <vt:lpstr>Surtos de Varicela</vt:lpstr>
      <vt:lpstr>Surtos de conjuntivites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2026-01-16T14:02:37Z</dcterms:created>
  <dcterms:modified xsi:type="dcterms:W3CDTF">2026-01-16T14:05:32Z</dcterms:modified>
</cp:coreProperties>
</file>