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0" documentId="8_{B95AD282-5933-4168-8A5E-B8ACFD4AA237}" xr6:coauthVersionLast="47" xr6:coauthVersionMax="47" xr10:uidLastSave="{00000000-0000-0000-0000-000000000000}"/>
  <bookViews>
    <workbookView xWindow="5985" yWindow="4800" windowWidth="24270" windowHeight="10275" firstSheet="2" activeTab="4" xr2:uid="{7C0A3CBC-9345-461D-89E1-BA617DFF00FA}"/>
  </bookViews>
  <sheets>
    <sheet name="surto caxumba" sheetId="2" r:id="rId1"/>
    <sheet name="Surtos de DTA" sheetId="3" r:id="rId2"/>
    <sheet name="Surtos de escarlatina" sheetId="4" r:id="rId3"/>
    <sheet name="Síndrome Gripal" sheetId="5" r:id="rId4"/>
    <sheet name="Surtos de Varicela" sheetId="6" r:id="rId5"/>
    <sheet name="Surtos de conjuntivite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7" l="1"/>
  <c r="D8" i="7"/>
  <c r="F8" i="7"/>
  <c r="D9" i="7"/>
  <c r="F9" i="7"/>
  <c r="D10" i="7"/>
  <c r="F10" i="7"/>
  <c r="F13" i="7"/>
  <c r="D14" i="7"/>
  <c r="F14" i="7"/>
  <c r="D15" i="7"/>
  <c r="F15" i="7"/>
  <c r="D16" i="7"/>
  <c r="F16" i="7"/>
  <c r="F19" i="7"/>
  <c r="D20" i="7"/>
  <c r="F20" i="7"/>
  <c r="D21" i="7"/>
  <c r="F21" i="7"/>
  <c r="D22" i="7"/>
  <c r="F22" i="7"/>
  <c r="C24" i="7"/>
  <c r="D5" i="7" s="1"/>
  <c r="E24" i="7"/>
  <c r="F5" i="7" s="1"/>
  <c r="F24" i="7"/>
  <c r="D19" i="7" l="1"/>
  <c r="D13" i="7"/>
  <c r="D7" i="7"/>
  <c r="D24" i="7"/>
  <c r="F18" i="7"/>
  <c r="F12" i="7"/>
  <c r="F6" i="7"/>
  <c r="D18" i="7"/>
  <c r="D12" i="7"/>
  <c r="D6" i="7"/>
  <c r="F23" i="7"/>
  <c r="F17" i="7"/>
  <c r="F11" i="7"/>
  <c r="D23" i="7"/>
  <c r="D17" i="7"/>
  <c r="D11" i="7"/>
  <c r="E6" i="6"/>
  <c r="G6" i="6"/>
  <c r="E7" i="6"/>
  <c r="G7" i="6"/>
  <c r="E8" i="6"/>
  <c r="G8" i="6"/>
  <c r="E9" i="6"/>
  <c r="G9" i="6"/>
  <c r="E12" i="6"/>
  <c r="G12" i="6"/>
  <c r="E13" i="6"/>
  <c r="G13" i="6"/>
  <c r="E14" i="6"/>
  <c r="G14" i="6"/>
  <c r="E15" i="6"/>
  <c r="G15" i="6"/>
  <c r="E18" i="6"/>
  <c r="G18" i="6"/>
  <c r="E19" i="6"/>
  <c r="G19" i="6"/>
  <c r="E20" i="6"/>
  <c r="G20" i="6"/>
  <c r="E21" i="6"/>
  <c r="G21" i="6"/>
  <c r="D23" i="6"/>
  <c r="E4" i="6" s="1"/>
  <c r="F23" i="6"/>
  <c r="G4" i="6" s="1"/>
  <c r="G5" i="6" l="1"/>
  <c r="G23" i="6" s="1"/>
  <c r="G17" i="6"/>
  <c r="G11" i="6"/>
  <c r="E17" i="6"/>
  <c r="E11" i="6"/>
  <c r="E5" i="6"/>
  <c r="E23" i="6" s="1"/>
  <c r="G22" i="6"/>
  <c r="G16" i="6"/>
  <c r="G10" i="6"/>
  <c r="E22" i="6"/>
  <c r="E16" i="6"/>
  <c r="E10" i="6"/>
  <c r="F9" i="5"/>
  <c r="D10" i="5"/>
  <c r="F10" i="5"/>
  <c r="F15" i="5"/>
  <c r="D16" i="5"/>
  <c r="F16" i="5"/>
  <c r="F21" i="5"/>
  <c r="D22" i="5"/>
  <c r="F22" i="5"/>
  <c r="C24" i="5"/>
  <c r="D5" i="5" s="1"/>
  <c r="E24" i="5"/>
  <c r="F6" i="5" s="1"/>
  <c r="D6" i="5" l="1"/>
  <c r="D18" i="5"/>
  <c r="F23" i="5"/>
  <c r="F17" i="5"/>
  <c r="F11" i="5"/>
  <c r="F5" i="5"/>
  <c r="D21" i="5"/>
  <c r="D15" i="5"/>
  <c r="D9" i="5"/>
  <c r="F20" i="5"/>
  <c r="F14" i="5"/>
  <c r="F8" i="5"/>
  <c r="D20" i="5"/>
  <c r="D14" i="5"/>
  <c r="D8" i="5"/>
  <c r="F24" i="5"/>
  <c r="F19" i="5"/>
  <c r="F13" i="5"/>
  <c r="F7" i="5"/>
  <c r="D19" i="5"/>
  <c r="D13" i="5"/>
  <c r="D7" i="5"/>
  <c r="D24" i="5"/>
  <c r="F18" i="5"/>
  <c r="F12" i="5"/>
  <c r="D12" i="5"/>
  <c r="D23" i="5"/>
  <c r="D17" i="5"/>
  <c r="D11" i="5"/>
  <c r="D7" i="4"/>
  <c r="F7" i="4"/>
  <c r="D8" i="4"/>
  <c r="F8" i="4"/>
  <c r="D9" i="4"/>
  <c r="F9" i="4"/>
  <c r="D13" i="4"/>
  <c r="F13" i="4"/>
  <c r="D14" i="4"/>
  <c r="F14" i="4"/>
  <c r="D15" i="4"/>
  <c r="F15" i="4"/>
  <c r="D19" i="4"/>
  <c r="F19" i="4"/>
  <c r="D20" i="4"/>
  <c r="F20" i="4"/>
  <c r="D21" i="4"/>
  <c r="F21" i="4"/>
  <c r="C23" i="4"/>
  <c r="D4" i="4" s="1"/>
  <c r="E23" i="4"/>
  <c r="F11" i="4" s="1"/>
  <c r="D18" i="4" l="1"/>
  <c r="D17" i="4"/>
  <c r="D11" i="4"/>
  <c r="D5" i="4"/>
  <c r="D23" i="4" s="1"/>
  <c r="F18" i="4"/>
  <c r="F12" i="4"/>
  <c r="F6" i="4"/>
  <c r="F5" i="4"/>
  <c r="F22" i="4"/>
  <c r="F16" i="4"/>
  <c r="F10" i="4"/>
  <c r="F4" i="4"/>
  <c r="D12" i="4"/>
  <c r="D6" i="4"/>
  <c r="F17" i="4"/>
  <c r="D22" i="4"/>
  <c r="D16" i="4"/>
  <c r="D10" i="4"/>
  <c r="D7" i="3"/>
  <c r="F7" i="3"/>
  <c r="D8" i="3"/>
  <c r="F8" i="3"/>
  <c r="D9" i="3"/>
  <c r="F9" i="3"/>
  <c r="D10" i="3"/>
  <c r="F10" i="3"/>
  <c r="D13" i="3"/>
  <c r="F13" i="3"/>
  <c r="D14" i="3"/>
  <c r="F14" i="3"/>
  <c r="D15" i="3"/>
  <c r="F15" i="3"/>
  <c r="D16" i="3"/>
  <c r="F16" i="3"/>
  <c r="D19" i="3"/>
  <c r="F19" i="3"/>
  <c r="D20" i="3"/>
  <c r="F20" i="3"/>
  <c r="D21" i="3"/>
  <c r="F21" i="3"/>
  <c r="D22" i="3"/>
  <c r="F22" i="3"/>
  <c r="C24" i="3"/>
  <c r="D5" i="3" s="1"/>
  <c r="E24" i="3"/>
  <c r="F5" i="3" s="1"/>
  <c r="F23" i="4" l="1"/>
  <c r="F18" i="3"/>
  <c r="F12" i="3"/>
  <c r="F6" i="3"/>
  <c r="F24" i="3" s="1"/>
  <c r="D18" i="3"/>
  <c r="D12" i="3"/>
  <c r="D6" i="3"/>
  <c r="D24" i="3" s="1"/>
  <c r="F23" i="3"/>
  <c r="F17" i="3"/>
  <c r="F11" i="3"/>
  <c r="D23" i="3"/>
  <c r="D17" i="3"/>
  <c r="D11" i="3"/>
  <c r="C24" i="2"/>
  <c r="D5" i="2" s="1"/>
  <c r="E24" i="2"/>
  <c r="F14" i="2" s="1"/>
  <c r="F18" i="2" l="1"/>
  <c r="F12" i="2"/>
  <c r="D23" i="2"/>
  <c r="D17" i="2"/>
  <c r="D11" i="2"/>
  <c r="F22" i="2"/>
  <c r="F16" i="2"/>
  <c r="F10" i="2"/>
  <c r="D16" i="2"/>
  <c r="D10" i="2"/>
  <c r="D15" i="2"/>
  <c r="F20" i="2"/>
  <c r="D20" i="2"/>
  <c r="F13" i="2"/>
  <c r="D13" i="2"/>
  <c r="D22" i="2"/>
  <c r="F21" i="2"/>
  <c r="F15" i="2"/>
  <c r="F9" i="2"/>
  <c r="D9" i="2"/>
  <c r="F8" i="2"/>
  <c r="D8" i="2"/>
  <c r="F19" i="2"/>
  <c r="F7" i="2"/>
  <c r="D7" i="2"/>
  <c r="D24" i="2" s="1"/>
  <c r="F6" i="2"/>
  <c r="D6" i="2"/>
  <c r="D18" i="2"/>
  <c r="D12" i="2"/>
  <c r="F23" i="2"/>
  <c r="F17" i="2"/>
  <c r="F11" i="2"/>
  <c r="F5" i="2"/>
  <c r="D21" i="2"/>
  <c r="D14" i="2"/>
  <c r="D19" i="2"/>
  <c r="F24" i="2" l="1"/>
</calcChain>
</file>

<file path=xl/sharedStrings.xml><?xml version="1.0" encoding="utf-8"?>
<sst xmlns="http://schemas.openxmlformats.org/spreadsheetml/2006/main" count="79" uniqueCount="41">
  <si>
    <t>*Dados provisórios até 02/12/2025, sujeitos a revisão.</t>
  </si>
  <si>
    <t>Fonte: SINANNET/DVE/COVISA</t>
  </si>
  <si>
    <t>Total</t>
  </si>
  <si>
    <t>2025*</t>
  </si>
  <si>
    <t>%</t>
  </si>
  <si>
    <t>de casos</t>
  </si>
  <si>
    <t>de surtos</t>
  </si>
  <si>
    <t>Notificação</t>
  </si>
  <si>
    <t>Número</t>
  </si>
  <si>
    <t>Ano de</t>
  </si>
  <si>
    <t xml:space="preserve">Série histórica de surtos de caxumba e número de casos envolvidos nos surtos, Município de São Paulo, 2007 a 2025*. </t>
  </si>
  <si>
    <t>*Dados provisórios até 04/12/2025, sujeitos a revisão.</t>
  </si>
  <si>
    <t xml:space="preserve">Série histórica de surtos de doenças de transmissão hídrica e alimentar (DTHA) e número de casos envolvidos nos surtos, Município de São Paulo, 2007 a 2025*. </t>
  </si>
  <si>
    <t>*Dados provisórios até 02/12/2025, dados sujeitos a revisão.</t>
  </si>
  <si>
    <t>Número de casos</t>
  </si>
  <si>
    <t>Número de surtos</t>
  </si>
  <si>
    <t>Ano de Notificação</t>
  </si>
  <si>
    <t xml:space="preserve">Série histórica de surtos de escarlatina e número de casos envolvidos nos surtos, Município de São Paulo, 2007 a 2025*. </t>
  </si>
  <si>
    <t>*J11: Influenza (gripe) devido a vírus não identificado</t>
  </si>
  <si>
    <t>*J07: Sindrome Respiratória Aguda</t>
  </si>
  <si>
    <t>*J06: Infecções agudas das vias aéreas superiores de localizações múltiplas e não especificadas</t>
  </si>
  <si>
    <t>**Dados provisórios até 03/12/2025, sujeitos a revisão. Os dados de 2021 sofreram alteração devido as correções no banco SINANNET.</t>
  </si>
  <si>
    <t>2025**</t>
  </si>
  <si>
    <t>2024**</t>
  </si>
  <si>
    <t>2023**</t>
  </si>
  <si>
    <t>sintomas</t>
  </si>
  <si>
    <t xml:space="preserve">Ano de início de </t>
  </si>
  <si>
    <t xml:space="preserve">Série histórica de surtos de síndrome gripal * e número de casos envolvidos nos surtos, Município de São Paulo, 2007 a 2025**. </t>
  </si>
  <si>
    <t>*Dados provisórios até 03/12/2025, sujeitos a revisão.</t>
  </si>
  <si>
    <t>Número
de casos</t>
  </si>
  <si>
    <t>Número
de surtos</t>
  </si>
  <si>
    <t>Ano Epid. Sintomas</t>
  </si>
  <si>
    <t xml:space="preserve">Série histórica de surtos de varicela e número de casos envolvidos nos surtos, Município de São Paulo, 2007 a 2025*. </t>
  </si>
  <si>
    <t>** Ocorrência de Epidemia no MSP</t>
  </si>
  <si>
    <t>*Dados provisórios até 02/12/2025 sujeitos a revisão.</t>
  </si>
  <si>
    <t>2011**</t>
  </si>
  <si>
    <t>casos</t>
  </si>
  <si>
    <t>surtos</t>
  </si>
  <si>
    <t xml:space="preserve">Número de </t>
  </si>
  <si>
    <t xml:space="preserve">Ano de </t>
  </si>
  <si>
    <t xml:space="preserve">Série histórica de surtos de conjuntivites e número de casos envolvidos nos surtos, Município de São Paulo, 2007 a 2025*.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</si>
</sst>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1"/>
      <color indexed="10"/>
      <name val="Calibri"/>
      <family val="2"/>
    </font>
    <font>
      <sz val="10"/>
      <color indexed="25"/>
      <name val="Arial"/>
      <family val="2"/>
    </font>
    <font>
      <sz val="10"/>
      <color rgb="FF000000"/>
      <name val="Verdana"/>
      <family val="2"/>
    </font>
    <font>
      <sz val="11"/>
      <color indexed="18"/>
      <name val="Calibri"/>
      <family val="2"/>
    </font>
    <font>
      <sz val="10"/>
      <color indexed="18"/>
      <name val="Verdan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31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1" applyFont="1" applyFill="1"/>
    <xf numFmtId="0" fontId="4" fillId="2" borderId="0" xfId="1" applyFont="1" applyFill="1"/>
    <xf numFmtId="0" fontId="5" fillId="0" borderId="0" xfId="1" applyFont="1"/>
    <xf numFmtId="0" fontId="6" fillId="0" borderId="0" xfId="1" applyFont="1"/>
    <xf numFmtId="164" fontId="7" fillId="2" borderId="1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3" borderId="0" xfId="1" applyFont="1" applyFill="1"/>
    <xf numFmtId="164" fontId="8" fillId="4" borderId="1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5" borderId="3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2" fillId="2" borderId="0" xfId="1" applyFont="1" applyFill="1"/>
    <xf numFmtId="0" fontId="10" fillId="2" borderId="0" xfId="1" applyFont="1" applyFill="1"/>
    <xf numFmtId="0" fontId="8" fillId="0" borderId="0" xfId="1" applyFont="1"/>
    <xf numFmtId="0" fontId="7" fillId="0" borderId="0" xfId="1" applyFont="1"/>
    <xf numFmtId="164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164" fontId="8" fillId="6" borderId="1" xfId="1" applyNumberFormat="1" applyFont="1" applyFill="1" applyBorder="1" applyAlignment="1">
      <alignment horizontal="center"/>
    </xf>
    <xf numFmtId="3" fontId="8" fillId="6" borderId="1" xfId="1" applyNumberFormat="1" applyFont="1" applyFill="1" applyBorder="1" applyAlignment="1">
      <alignment horizontal="center"/>
    </xf>
    <xf numFmtId="0" fontId="7" fillId="6" borderId="1" xfId="1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0" fontId="11" fillId="0" borderId="0" xfId="1" applyFont="1"/>
    <xf numFmtId="3" fontId="8" fillId="0" borderId="1" xfId="1" applyNumberFormat="1" applyFont="1" applyBorder="1" applyAlignment="1">
      <alignment horizontal="center" wrapText="1"/>
    </xf>
    <xf numFmtId="0" fontId="6" fillId="5" borderId="3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1" fontId="1" fillId="0" borderId="0" xfId="1" applyNumberFormat="1"/>
    <xf numFmtId="0" fontId="8" fillId="6" borderId="0" xfId="1" applyFont="1" applyFill="1"/>
    <xf numFmtId="0" fontId="7" fillId="6" borderId="0" xfId="1" applyFont="1" applyFill="1"/>
    <xf numFmtId="0" fontId="3" fillId="0" borderId="0" xfId="1" applyFont="1"/>
    <xf numFmtId="0" fontId="7" fillId="2" borderId="2" xfId="1" applyFont="1" applyFill="1" applyBorder="1" applyAlignment="1">
      <alignment horizontal="center"/>
    </xf>
    <xf numFmtId="164" fontId="8" fillId="8" borderId="1" xfId="1" applyNumberFormat="1" applyFont="1" applyFill="1" applyBorder="1" applyAlignment="1">
      <alignment horizontal="center"/>
    </xf>
    <xf numFmtId="0" fontId="8" fillId="8" borderId="1" xfId="1" applyFont="1" applyFill="1" applyBorder="1" applyAlignment="1">
      <alignment horizontal="center"/>
    </xf>
    <xf numFmtId="0" fontId="12" fillId="6" borderId="0" xfId="1" applyFont="1" applyFill="1" applyAlignment="1">
      <alignment horizontal="center" vertical="center" wrapText="1"/>
    </xf>
    <xf numFmtId="0" fontId="7" fillId="8" borderId="10" xfId="1" applyFont="1" applyFill="1" applyBorder="1" applyAlignment="1">
      <alignment horizontal="center"/>
    </xf>
    <xf numFmtId="164" fontId="8" fillId="3" borderId="11" xfId="1" applyNumberFormat="1" applyFont="1" applyFill="1" applyBorder="1" applyAlignment="1">
      <alignment horizontal="center"/>
    </xf>
    <xf numFmtId="0" fontId="12" fillId="3" borderId="10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/>
    </xf>
    <xf numFmtId="164" fontId="8" fillId="3" borderId="1" xfId="1" applyNumberFormat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/>
    </xf>
    <xf numFmtId="0" fontId="7" fillId="5" borderId="7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0" fontId="14" fillId="0" borderId="0" xfId="1" applyFont="1"/>
    <xf numFmtId="0" fontId="13" fillId="0" borderId="0" xfId="1" applyFont="1"/>
    <xf numFmtId="0" fontId="13" fillId="6" borderId="0" xfId="1" applyFont="1" applyFill="1" applyAlignment="1">
      <alignment horizontal="left"/>
    </xf>
    <xf numFmtId="0" fontId="8" fillId="8" borderId="0" xfId="1" applyFont="1" applyFill="1"/>
    <xf numFmtId="0" fontId="8" fillId="2" borderId="0" xfId="1" applyFont="1" applyFill="1"/>
    <xf numFmtId="0" fontId="7" fillId="2" borderId="0" xfId="1" applyFont="1" applyFill="1"/>
    <xf numFmtId="3" fontId="7" fillId="2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0" fontId="10" fillId="0" borderId="0" xfId="1" applyFont="1"/>
    <xf numFmtId="0" fontId="7" fillId="9" borderId="5" xfId="1" applyFont="1" applyFill="1" applyBorder="1" applyAlignment="1">
      <alignment horizontal="center" vertical="center" wrapText="1"/>
    </xf>
    <xf numFmtId="0" fontId="7" fillId="9" borderId="9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164" fontId="15" fillId="2" borderId="1" xfId="1" applyNumberFormat="1" applyFont="1" applyFill="1" applyBorder="1" applyAlignment="1">
      <alignment horizontal="center"/>
    </xf>
    <xf numFmtId="3" fontId="15" fillId="2" borderId="1" xfId="1" applyNumberFormat="1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/>
    </xf>
    <xf numFmtId="3" fontId="16" fillId="2" borderId="1" xfId="1" applyNumberFormat="1" applyFont="1" applyFill="1" applyBorder="1" applyAlignment="1">
      <alignment horizontal="center"/>
    </xf>
    <xf numFmtId="3" fontId="16" fillId="0" borderId="1" xfId="1" applyNumberFormat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1" fillId="3" borderId="0" xfId="1" applyFill="1"/>
    <xf numFmtId="0" fontId="8" fillId="3" borderId="0" xfId="1" applyFont="1" applyFill="1"/>
    <xf numFmtId="0" fontId="10" fillId="3" borderId="0" xfId="1" applyFont="1" applyFill="1"/>
    <xf numFmtId="3" fontId="8" fillId="4" borderId="1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3" fontId="8" fillId="0" borderId="2" xfId="1" applyNumberFormat="1" applyFont="1" applyBorder="1" applyAlignment="1">
      <alignment horizontal="center" wrapText="1"/>
    </xf>
    <xf numFmtId="165" fontId="8" fillId="0" borderId="2" xfId="1" applyNumberFormat="1" applyFont="1" applyBorder="1" applyAlignment="1">
      <alignment horizontal="center"/>
    </xf>
    <xf numFmtId="0" fontId="7" fillId="5" borderId="3" xfId="1" applyFont="1" applyFill="1" applyBorder="1" applyAlignment="1">
      <alignment horizontal="center" wrapText="1"/>
    </xf>
    <xf numFmtId="0" fontId="7" fillId="5" borderId="2" xfId="1" applyFont="1" applyFill="1" applyBorder="1" applyAlignment="1">
      <alignment horizontal="center" wrapText="1"/>
    </xf>
    <xf numFmtId="0" fontId="7" fillId="5" borderId="4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7" fillId="5" borderId="6" xfId="1" applyFont="1" applyFill="1" applyBorder="1" applyAlignment="1">
      <alignment horizontal="center" wrapText="1"/>
    </xf>
    <xf numFmtId="0" fontId="7" fillId="5" borderId="7" xfId="1" applyFont="1" applyFill="1" applyBorder="1" applyAlignment="1">
      <alignment horizontal="center" wrapText="1"/>
    </xf>
    <xf numFmtId="0" fontId="7" fillId="5" borderId="8" xfId="1" applyFont="1" applyFill="1" applyBorder="1" applyAlignment="1">
      <alignment horizontal="center" wrapText="1"/>
    </xf>
    <xf numFmtId="0" fontId="7" fillId="5" borderId="9" xfId="1" applyFont="1" applyFill="1" applyBorder="1" applyAlignment="1">
      <alignment horizontal="center" wrapText="1"/>
    </xf>
    <xf numFmtId="0" fontId="9" fillId="5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5E02A46-FCDA-4439-A9CA-99B2629908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dLbl>
              <c:idx val="13"/>
              <c:layout>
                <c:manualLayout>
                  <c:x val="0"/>
                  <c:y val="4.3948206474190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94-427C-AD3D-4AF7157C849C}"/>
                </c:ext>
              </c:extLst>
            </c:dLbl>
            <c:dLbl>
              <c:idx val="16"/>
              <c:layout>
                <c:manualLayout>
                  <c:x val="0"/>
                  <c:y val="8.4026829979585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94-427C-AD3D-4AF7157C84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'Surtos de DTA'!$B$5:$B$23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2025*</c:v>
                </c:pt>
              </c:strCache>
            </c:strRef>
          </c:cat>
          <c:val>
            <c:numRef>
              <c:f>'Surtos de DTA'!$C$5:$C$23</c:f>
              <c:numCache>
                <c:formatCode>#,##0</c:formatCode>
                <c:ptCount val="19"/>
                <c:pt idx="0">
                  <c:v>173</c:v>
                </c:pt>
                <c:pt idx="1">
                  <c:v>204</c:v>
                </c:pt>
                <c:pt idx="2">
                  <c:v>316</c:v>
                </c:pt>
                <c:pt idx="3">
                  <c:v>328</c:v>
                </c:pt>
                <c:pt idx="4">
                  <c:v>314</c:v>
                </c:pt>
                <c:pt idx="5">
                  <c:v>412</c:v>
                </c:pt>
                <c:pt idx="6">
                  <c:v>269</c:v>
                </c:pt>
                <c:pt idx="7">
                  <c:v>155</c:v>
                </c:pt>
                <c:pt idx="8">
                  <c:v>125</c:v>
                </c:pt>
                <c:pt idx="9">
                  <c:v>88</c:v>
                </c:pt>
                <c:pt idx="10">
                  <c:v>78</c:v>
                </c:pt>
                <c:pt idx="11">
                  <c:v>58</c:v>
                </c:pt>
                <c:pt idx="12">
                  <c:v>65</c:v>
                </c:pt>
                <c:pt idx="13">
                  <c:v>19</c:v>
                </c:pt>
                <c:pt idx="14">
                  <c:v>50</c:v>
                </c:pt>
                <c:pt idx="15">
                  <c:v>118</c:v>
                </c:pt>
                <c:pt idx="16">
                  <c:v>100</c:v>
                </c:pt>
                <c:pt idx="17">
                  <c:v>102</c:v>
                </c:pt>
                <c:pt idx="18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4-427C-AD3D-4AF7157C8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25940863"/>
        <c:axId val="1"/>
      </c:barChart>
      <c:lineChart>
        <c:grouping val="standard"/>
        <c:varyColors val="0"/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1.8659881255301103E-2"/>
                  <c:y val="-7.70370370370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94-427C-AD3D-4AF7157C849C}"/>
                </c:ext>
              </c:extLst>
            </c:dLbl>
            <c:dLbl>
              <c:idx val="14"/>
              <c:layout>
                <c:manualLayout>
                  <c:x val="-4.9194232400339273E-2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94-427C-AD3D-4AF7157C84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'Surtos de DTA'!$E$5:$E$23</c:f>
              <c:numCache>
                <c:formatCode>#,##0</c:formatCode>
                <c:ptCount val="19"/>
                <c:pt idx="0">
                  <c:v>1754</c:v>
                </c:pt>
                <c:pt idx="1">
                  <c:v>1498</c:v>
                </c:pt>
                <c:pt idx="2">
                  <c:v>2302</c:v>
                </c:pt>
                <c:pt idx="3">
                  <c:v>1619</c:v>
                </c:pt>
                <c:pt idx="4">
                  <c:v>2919</c:v>
                </c:pt>
                <c:pt idx="5">
                  <c:v>3043</c:v>
                </c:pt>
                <c:pt idx="6">
                  <c:v>2658</c:v>
                </c:pt>
                <c:pt idx="7">
                  <c:v>2042</c:v>
                </c:pt>
                <c:pt idx="8">
                  <c:v>1675</c:v>
                </c:pt>
                <c:pt idx="9">
                  <c:v>1538</c:v>
                </c:pt>
                <c:pt idx="10">
                  <c:v>1304</c:v>
                </c:pt>
                <c:pt idx="11">
                  <c:v>1098</c:v>
                </c:pt>
                <c:pt idx="12">
                  <c:v>1350</c:v>
                </c:pt>
                <c:pt idx="13">
                  <c:v>193</c:v>
                </c:pt>
                <c:pt idx="14">
                  <c:v>521</c:v>
                </c:pt>
                <c:pt idx="15">
                  <c:v>1692</c:v>
                </c:pt>
                <c:pt idx="16">
                  <c:v>1486</c:v>
                </c:pt>
                <c:pt idx="17">
                  <c:v>847</c:v>
                </c:pt>
                <c:pt idx="18">
                  <c:v>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94-427C-AD3D-4AF7157C8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25940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 de notificação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</a:t>
                </a:r>
                <a:r>
                  <a:rPr lang="pt-BR" baseline="0"/>
                  <a:t> de</a:t>
                </a:r>
                <a:r>
                  <a:rPr lang="pt-BR"/>
                  <a:t> surtos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259408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1</xdr:row>
      <xdr:rowOff>590550</xdr:rowOff>
    </xdr:from>
    <xdr:to>
      <xdr:col>20</xdr:col>
      <xdr:colOff>238125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B8A3A1-07A8-4B6B-8B1F-521D54D99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05DA-9F94-4472-82D4-8A961C7D427A}">
  <sheetPr>
    <pageSetUpPr fitToPage="1"/>
  </sheetPr>
  <dimension ref="B2:F41"/>
  <sheetViews>
    <sheetView workbookViewId="0">
      <selection activeCell="K10" sqref="K10"/>
    </sheetView>
  </sheetViews>
  <sheetFormatPr defaultColWidth="9" defaultRowHeight="12.75" x14ac:dyDescent="0.2"/>
  <cols>
    <col min="1" max="1" width="9" style="1" customWidth="1"/>
    <col min="2" max="2" width="21.85546875" style="1" customWidth="1"/>
    <col min="3" max="3" width="17.85546875" style="1" customWidth="1"/>
    <col min="4" max="4" width="18.28515625" style="1" customWidth="1"/>
    <col min="5" max="5" width="19" style="1" customWidth="1"/>
    <col min="6" max="6" width="15.7109375" style="1" customWidth="1"/>
    <col min="7" max="7" width="9.85546875" style="1" customWidth="1"/>
    <col min="8" max="8" width="11" style="1" customWidth="1"/>
    <col min="9" max="16384" width="9" style="1"/>
  </cols>
  <sheetData>
    <row r="2" spans="2:6" s="5" customFormat="1" ht="62.25" customHeight="1" x14ac:dyDescent="0.2">
      <c r="B2" s="29" t="s">
        <v>10</v>
      </c>
      <c r="C2" s="29"/>
      <c r="D2" s="29"/>
      <c r="E2" s="29"/>
      <c r="F2" s="29"/>
    </row>
    <row r="3" spans="2:6" ht="15" customHeight="1" x14ac:dyDescent="0.2">
      <c r="B3" s="28" t="s">
        <v>9</v>
      </c>
      <c r="C3" s="26" t="s">
        <v>8</v>
      </c>
      <c r="D3" s="27"/>
      <c r="E3" s="26" t="s">
        <v>8</v>
      </c>
      <c r="F3" s="25"/>
    </row>
    <row r="4" spans="2:6" ht="15" customHeight="1" x14ac:dyDescent="0.2">
      <c r="B4" s="24" t="s">
        <v>7</v>
      </c>
      <c r="C4" s="22" t="s">
        <v>6</v>
      </c>
      <c r="D4" s="23" t="s">
        <v>4</v>
      </c>
      <c r="E4" s="22" t="s">
        <v>5</v>
      </c>
      <c r="F4" s="21" t="s">
        <v>4</v>
      </c>
    </row>
    <row r="5" spans="2:6" ht="20.100000000000001" customHeight="1" x14ac:dyDescent="0.25">
      <c r="B5" s="20">
        <v>2007</v>
      </c>
      <c r="C5" s="19">
        <v>132</v>
      </c>
      <c r="D5" s="18">
        <f>(C5/$C$24)*100</f>
        <v>13.622291021671826</v>
      </c>
      <c r="E5" s="19">
        <v>1107</v>
      </c>
      <c r="F5" s="18">
        <f>(E5/$E$24)*100</f>
        <v>15.112627986348123</v>
      </c>
    </row>
    <row r="6" spans="2:6" ht="20.100000000000001" customHeight="1" x14ac:dyDescent="0.25">
      <c r="B6" s="13">
        <v>2008</v>
      </c>
      <c r="C6" s="12">
        <v>89</v>
      </c>
      <c r="D6" s="11">
        <f>(C6/$C$24)*100</f>
        <v>9.1847265221878214</v>
      </c>
      <c r="E6" s="12">
        <v>490</v>
      </c>
      <c r="F6" s="11">
        <f>(E6/$E$24)*100</f>
        <v>6.689419795221843</v>
      </c>
    </row>
    <row r="7" spans="2:6" ht="20.100000000000001" customHeight="1" x14ac:dyDescent="0.25">
      <c r="B7" s="13">
        <v>2009</v>
      </c>
      <c r="C7" s="12">
        <v>39</v>
      </c>
      <c r="D7" s="11">
        <f>(C7/$C$24)*100</f>
        <v>4.0247678018575854</v>
      </c>
      <c r="E7" s="12">
        <v>1363</v>
      </c>
      <c r="F7" s="11">
        <f>(E7/$E$24)*100</f>
        <v>18.607508532423207</v>
      </c>
    </row>
    <row r="8" spans="2:6" ht="20.100000000000001" customHeight="1" x14ac:dyDescent="0.25">
      <c r="B8" s="13">
        <v>2010</v>
      </c>
      <c r="C8" s="12">
        <v>31</v>
      </c>
      <c r="D8" s="11">
        <f>(C8/$C$24)*100</f>
        <v>3.1991744066047469</v>
      </c>
      <c r="E8" s="12">
        <v>123</v>
      </c>
      <c r="F8" s="11">
        <f>(E8/$E$24)*100</f>
        <v>1.6791808873720135</v>
      </c>
    </row>
    <row r="9" spans="2:6" ht="20.100000000000001" customHeight="1" x14ac:dyDescent="0.25">
      <c r="B9" s="13">
        <v>2011</v>
      </c>
      <c r="C9" s="12">
        <v>4</v>
      </c>
      <c r="D9" s="11">
        <f>(C9/$C$24)*100</f>
        <v>0.41279669762641896</v>
      </c>
      <c r="E9" s="12">
        <v>8</v>
      </c>
      <c r="F9" s="11">
        <f>(E9/$E$24)*100</f>
        <v>0.10921501706484642</v>
      </c>
    </row>
    <row r="10" spans="2:6" ht="20.100000000000001" customHeight="1" x14ac:dyDescent="0.25">
      <c r="B10" s="13">
        <v>2012</v>
      </c>
      <c r="C10" s="12">
        <v>8</v>
      </c>
      <c r="D10" s="11">
        <f>(C10/$C$24)*100</f>
        <v>0.82559339525283792</v>
      </c>
      <c r="E10" s="12">
        <v>30</v>
      </c>
      <c r="F10" s="11">
        <f>(E10/$E$24)*100</f>
        <v>0.40955631399317405</v>
      </c>
    </row>
    <row r="11" spans="2:6" ht="20.100000000000001" customHeight="1" x14ac:dyDescent="0.25">
      <c r="B11" s="13">
        <v>2013</v>
      </c>
      <c r="C11" s="12">
        <v>2</v>
      </c>
      <c r="D11" s="11">
        <f>(C11/$C$24)*100</f>
        <v>0.20639834881320948</v>
      </c>
      <c r="E11" s="12">
        <v>19</v>
      </c>
      <c r="F11" s="11">
        <f>(E11/$E$24)*100</f>
        <v>0.25938566552901027</v>
      </c>
    </row>
    <row r="12" spans="2:6" ht="20.100000000000001" customHeight="1" x14ac:dyDescent="0.25">
      <c r="B12" s="13">
        <v>2014</v>
      </c>
      <c r="C12" s="12">
        <v>14</v>
      </c>
      <c r="D12" s="11">
        <f>(C12/$C$24)*100</f>
        <v>1.4447884416924663</v>
      </c>
      <c r="E12" s="12">
        <v>44</v>
      </c>
      <c r="F12" s="11">
        <f>(E12/$E$24)*100</f>
        <v>0.60068259385665534</v>
      </c>
    </row>
    <row r="13" spans="2:6" ht="20.100000000000001" customHeight="1" x14ac:dyDescent="0.25">
      <c r="B13" s="13">
        <v>2015</v>
      </c>
      <c r="C13" s="12">
        <v>32</v>
      </c>
      <c r="D13" s="11">
        <f>(C13/$C$24)*100</f>
        <v>3.3023735810113517</v>
      </c>
      <c r="E13" s="12">
        <v>283</v>
      </c>
      <c r="F13" s="11">
        <f>(E13/$E$24)*100</f>
        <v>3.8634812286689422</v>
      </c>
    </row>
    <row r="14" spans="2:6" ht="20.100000000000001" customHeight="1" x14ac:dyDescent="0.25">
      <c r="B14" s="13">
        <v>2016</v>
      </c>
      <c r="C14" s="12">
        <v>410</v>
      </c>
      <c r="D14" s="11">
        <f>(C14/$C$24)*100</f>
        <v>42.311661506707949</v>
      </c>
      <c r="E14" s="12">
        <v>2863</v>
      </c>
      <c r="F14" s="11">
        <f>(E14/$E$24)*100</f>
        <v>39.085324232081916</v>
      </c>
    </row>
    <row r="15" spans="2:6" ht="20.100000000000001" customHeight="1" x14ac:dyDescent="0.25">
      <c r="B15" s="13">
        <v>2017</v>
      </c>
      <c r="C15" s="12">
        <v>141</v>
      </c>
      <c r="D15" s="11">
        <f>(C15/$C$24)*100</f>
        <v>14.551083591331269</v>
      </c>
      <c r="E15" s="12">
        <v>739</v>
      </c>
      <c r="F15" s="11">
        <f>(E15/$E$24)*100</f>
        <v>10.088737201365188</v>
      </c>
    </row>
    <row r="16" spans="2:6" ht="20.100000000000001" customHeight="1" x14ac:dyDescent="0.25">
      <c r="B16" s="13">
        <v>2018</v>
      </c>
      <c r="C16" s="12">
        <v>23</v>
      </c>
      <c r="D16" s="11">
        <f>(C16/$C$24)*100</f>
        <v>2.3735810113519094</v>
      </c>
      <c r="E16" s="12">
        <v>120</v>
      </c>
      <c r="F16" s="11">
        <f>(E16/$E$24)*100</f>
        <v>1.6382252559726962</v>
      </c>
    </row>
    <row r="17" spans="2:6" s="2" customFormat="1" ht="20.100000000000001" customHeight="1" x14ac:dyDescent="0.25">
      <c r="B17" s="13">
        <v>2019</v>
      </c>
      <c r="C17" s="12">
        <v>17</v>
      </c>
      <c r="D17" s="11">
        <f>(C17/$C$24)*100</f>
        <v>1.7543859649122806</v>
      </c>
      <c r="E17" s="12">
        <v>73</v>
      </c>
      <c r="F17" s="11">
        <f>(E17/$E$24)*100</f>
        <v>0.99658703071672361</v>
      </c>
    </row>
    <row r="18" spans="2:6" s="14" customFormat="1" ht="20.100000000000001" customHeight="1" x14ac:dyDescent="0.25">
      <c r="B18" s="17">
        <v>2020</v>
      </c>
      <c r="C18" s="16">
        <v>5</v>
      </c>
      <c r="D18" s="15">
        <f>(C18/$C$24)*100</f>
        <v>0.51599587203302377</v>
      </c>
      <c r="E18" s="16">
        <v>12</v>
      </c>
      <c r="F18" s="15">
        <f>(E18/$E$24)*100</f>
        <v>0.16382252559726962</v>
      </c>
    </row>
    <row r="19" spans="2:6" s="14" customFormat="1" ht="20.100000000000001" customHeight="1" x14ac:dyDescent="0.25">
      <c r="B19" s="13">
        <v>2021</v>
      </c>
      <c r="C19" s="12">
        <v>1</v>
      </c>
      <c r="D19" s="11">
        <f>(C19/$C$24)*100</f>
        <v>0.10319917440660474</v>
      </c>
      <c r="E19" s="12">
        <v>3</v>
      </c>
      <c r="F19" s="11">
        <f>(E19/$E$24)*100</f>
        <v>4.0955631399317405E-2</v>
      </c>
    </row>
    <row r="20" spans="2:6" ht="20.100000000000001" customHeight="1" x14ac:dyDescent="0.25">
      <c r="B20" s="13">
        <v>2022</v>
      </c>
      <c r="C20" s="12">
        <v>6</v>
      </c>
      <c r="D20" s="11">
        <f>(C20/$C$24)*100</f>
        <v>0.61919504643962853</v>
      </c>
      <c r="E20" s="12">
        <v>13</v>
      </c>
      <c r="F20" s="11">
        <f>(E20/$E$24)*100</f>
        <v>0.17747440273037543</v>
      </c>
    </row>
    <row r="21" spans="2:6" ht="20.100000000000001" customHeight="1" x14ac:dyDescent="0.25">
      <c r="B21" s="13">
        <v>2023</v>
      </c>
      <c r="C21" s="12">
        <v>4</v>
      </c>
      <c r="D21" s="11">
        <f>(C21/$C$24)*100</f>
        <v>0.41279669762641896</v>
      </c>
      <c r="E21" s="12">
        <v>8</v>
      </c>
      <c r="F21" s="11">
        <f>(E21/$E$24)*100</f>
        <v>0.10921501706484642</v>
      </c>
    </row>
    <row r="22" spans="2:6" ht="20.100000000000001" customHeight="1" x14ac:dyDescent="0.25">
      <c r="B22" s="13">
        <v>2024</v>
      </c>
      <c r="C22" s="12">
        <v>5</v>
      </c>
      <c r="D22" s="11">
        <f>(C22/$C$24)*100</f>
        <v>0.51599587203302377</v>
      </c>
      <c r="E22" s="12">
        <v>10</v>
      </c>
      <c r="F22" s="11">
        <f>(E22/$E$24)*100</f>
        <v>0.13651877133105803</v>
      </c>
    </row>
    <row r="23" spans="2:6" ht="20.100000000000001" customHeight="1" x14ac:dyDescent="0.25">
      <c r="B23" s="8" t="s">
        <v>3</v>
      </c>
      <c r="C23" s="10">
        <v>6</v>
      </c>
      <c r="D23" s="9">
        <f>(C23/$C$24)*100</f>
        <v>0.61919504643962853</v>
      </c>
      <c r="E23" s="10">
        <v>17</v>
      </c>
      <c r="F23" s="9">
        <f>(E23/$E$24)*100</f>
        <v>0.23208191126279865</v>
      </c>
    </row>
    <row r="24" spans="2:6" ht="20.100000000000001" customHeight="1" x14ac:dyDescent="0.25">
      <c r="B24" s="8" t="s">
        <v>2</v>
      </c>
      <c r="C24" s="8">
        <f>SUM(C5:C23)</f>
        <v>969</v>
      </c>
      <c r="D24" s="7">
        <f>SUM(D5:D23)</f>
        <v>99.999999999999986</v>
      </c>
      <c r="E24" s="8">
        <f>SUM(E5:E23)</f>
        <v>7325</v>
      </c>
      <c r="F24" s="7">
        <f>SUM(F5:F23)</f>
        <v>100.00000000000001</v>
      </c>
    </row>
    <row r="25" spans="2:6" ht="20.100000000000001" customHeight="1" x14ac:dyDescent="0.2"/>
    <row r="26" spans="2:6" s="2" customFormat="1" ht="20.100000000000001" customHeight="1" x14ac:dyDescent="0.2">
      <c r="B26" s="6" t="s">
        <v>1</v>
      </c>
      <c r="C26" s="5"/>
      <c r="D26" s="5"/>
      <c r="E26" s="5"/>
      <c r="F26" s="1"/>
    </row>
    <row r="27" spans="2:6" ht="20.100000000000001" customHeight="1" x14ac:dyDescent="0.25">
      <c r="B27" s="4" t="s">
        <v>0</v>
      </c>
      <c r="C27" s="3"/>
      <c r="D27" s="3"/>
      <c r="E27" s="3"/>
      <c r="F27" s="2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  <row r="40" s="1" customFormat="1" ht="20.100000000000001" customHeight="1" x14ac:dyDescent="0.2"/>
    <row r="41" s="1" customFormat="1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B81D-7EAE-49F4-A411-4BF35A6443A5}">
  <dimension ref="B2:F38"/>
  <sheetViews>
    <sheetView topLeftCell="A6" zoomScale="80" zoomScaleNormal="80" workbookViewId="0">
      <selection activeCell="B28" sqref="B28"/>
    </sheetView>
  </sheetViews>
  <sheetFormatPr defaultColWidth="9" defaultRowHeight="12.75" x14ac:dyDescent="0.2"/>
  <cols>
    <col min="1" max="1" width="9" style="1" customWidth="1"/>
    <col min="2" max="2" width="22.5703125" style="1" customWidth="1"/>
    <col min="3" max="4" width="18.85546875" style="1" customWidth="1"/>
    <col min="5" max="5" width="19.140625" style="1" customWidth="1"/>
    <col min="6" max="6" width="19.85546875" style="1" customWidth="1"/>
    <col min="7" max="16384" width="9" style="1"/>
  </cols>
  <sheetData>
    <row r="2" spans="2:6" ht="72" customHeight="1" x14ac:dyDescent="0.2">
      <c r="B2" s="50" t="s">
        <v>12</v>
      </c>
      <c r="C2" s="50"/>
      <c r="D2" s="50"/>
      <c r="E2" s="50"/>
      <c r="F2" s="50"/>
    </row>
    <row r="3" spans="2:6" ht="15" customHeight="1" x14ac:dyDescent="0.2">
      <c r="B3" s="49" t="s">
        <v>9</v>
      </c>
      <c r="C3" s="47" t="s">
        <v>7</v>
      </c>
      <c r="D3" s="48"/>
      <c r="E3" s="47" t="s">
        <v>8</v>
      </c>
      <c r="F3" s="46"/>
    </row>
    <row r="4" spans="2:6" ht="15" customHeight="1" x14ac:dyDescent="0.2">
      <c r="B4" s="45" t="s">
        <v>7</v>
      </c>
      <c r="C4" s="43" t="s">
        <v>6</v>
      </c>
      <c r="D4" s="44" t="s">
        <v>4</v>
      </c>
      <c r="E4" s="43" t="s">
        <v>5</v>
      </c>
      <c r="F4" s="42" t="s">
        <v>4</v>
      </c>
    </row>
    <row r="5" spans="2:6" ht="20.100000000000001" customHeight="1" x14ac:dyDescent="0.25">
      <c r="B5" s="13">
        <v>2007</v>
      </c>
      <c r="C5" s="41">
        <v>173</v>
      </c>
      <c r="D5" s="11">
        <f>(C5/$C$24)*100</f>
        <v>5.562700964630225</v>
      </c>
      <c r="E5" s="41">
        <v>1754</v>
      </c>
      <c r="F5" s="11">
        <f>(E5/$E$24)*100</f>
        <v>5.6469527703551075</v>
      </c>
    </row>
    <row r="6" spans="2:6" ht="20.100000000000001" customHeight="1" x14ac:dyDescent="0.25">
      <c r="B6" s="13">
        <v>2008</v>
      </c>
      <c r="C6" s="41">
        <v>204</v>
      </c>
      <c r="D6" s="11">
        <f>(C6/$C$24)*100</f>
        <v>6.559485530546624</v>
      </c>
      <c r="E6" s="41">
        <v>1498</v>
      </c>
      <c r="F6" s="11">
        <f>(E6/$E$24)*100</f>
        <v>4.8227681014777373</v>
      </c>
    </row>
    <row r="7" spans="2:6" ht="20.100000000000001" customHeight="1" x14ac:dyDescent="0.25">
      <c r="B7" s="13">
        <v>2009</v>
      </c>
      <c r="C7" s="41">
        <v>316</v>
      </c>
      <c r="D7" s="11">
        <f>(C7/$C$24)*100</f>
        <v>10.160771704180064</v>
      </c>
      <c r="E7" s="41">
        <v>2302</v>
      </c>
      <c r="F7" s="11">
        <f>(E7/$E$24)*100</f>
        <v>7.4112230771707281</v>
      </c>
    </row>
    <row r="8" spans="2:6" ht="20.100000000000001" customHeight="1" x14ac:dyDescent="0.25">
      <c r="B8" s="13">
        <v>2010</v>
      </c>
      <c r="C8" s="41">
        <v>328</v>
      </c>
      <c r="D8" s="11">
        <f>(C8/$C$24)*100</f>
        <v>10.54662379421222</v>
      </c>
      <c r="E8" s="41">
        <v>1619</v>
      </c>
      <c r="F8" s="11">
        <f>(E8/$E$24)*100</f>
        <v>5.2123241363768074</v>
      </c>
    </row>
    <row r="9" spans="2:6" ht="20.100000000000001" customHeight="1" x14ac:dyDescent="0.25">
      <c r="B9" s="13">
        <v>2011</v>
      </c>
      <c r="C9" s="39">
        <v>314</v>
      </c>
      <c r="D9" s="11">
        <f>(C9/$C$24)*100</f>
        <v>10.096463022508038</v>
      </c>
      <c r="E9" s="41">
        <v>2919</v>
      </c>
      <c r="F9" s="11">
        <f>(E9/$E$24)*100</f>
        <v>9.3976369080197042</v>
      </c>
    </row>
    <row r="10" spans="2:6" ht="20.100000000000001" customHeight="1" x14ac:dyDescent="0.25">
      <c r="B10" s="13">
        <v>2012</v>
      </c>
      <c r="C10" s="39">
        <v>412</v>
      </c>
      <c r="D10" s="11">
        <f>(C10/$C$24)*100</f>
        <v>13.247588424437298</v>
      </c>
      <c r="E10" s="39">
        <v>3043</v>
      </c>
      <c r="F10" s="11">
        <f>(E10/$E$24)*100</f>
        <v>9.7968513570071796</v>
      </c>
    </row>
    <row r="11" spans="2:6" ht="20.100000000000001" customHeight="1" x14ac:dyDescent="0.25">
      <c r="B11" s="13">
        <v>2013</v>
      </c>
      <c r="C11" s="39">
        <v>269</v>
      </c>
      <c r="D11" s="11">
        <f>(C11/$C$24)*100</f>
        <v>8.64951768488746</v>
      </c>
      <c r="E11" s="39">
        <v>2658</v>
      </c>
      <c r="F11" s="11">
        <f>(E11/$E$24)*100</f>
        <v>8.5573548823283225</v>
      </c>
    </row>
    <row r="12" spans="2:6" ht="20.100000000000001" customHeight="1" x14ac:dyDescent="0.25">
      <c r="B12" s="13">
        <v>2014</v>
      </c>
      <c r="C12" s="39">
        <v>155</v>
      </c>
      <c r="D12" s="11">
        <f>(C12/$C$24)*100</f>
        <v>4.983922829581994</v>
      </c>
      <c r="E12" s="39">
        <v>2042</v>
      </c>
      <c r="F12" s="11">
        <f>(E12/$E$24)*100</f>
        <v>6.57416052284215</v>
      </c>
    </row>
    <row r="13" spans="2:6" ht="20.100000000000001" customHeight="1" x14ac:dyDescent="0.25">
      <c r="B13" s="13">
        <v>2015</v>
      </c>
      <c r="C13" s="39">
        <v>125</v>
      </c>
      <c r="D13" s="11">
        <f>(C13/$C$24)*100</f>
        <v>4.019292604501608</v>
      </c>
      <c r="E13" s="39">
        <v>1675</v>
      </c>
      <c r="F13" s="11">
        <f>(E13/$E$24)*100</f>
        <v>5.3926145326937318</v>
      </c>
    </row>
    <row r="14" spans="2:6" ht="20.100000000000001" customHeight="1" x14ac:dyDescent="0.25">
      <c r="B14" s="13">
        <v>2016</v>
      </c>
      <c r="C14" s="39">
        <v>88</v>
      </c>
      <c r="D14" s="11">
        <f>(C14/$C$24)*100</f>
        <v>2.829581993569132</v>
      </c>
      <c r="E14" s="39">
        <v>1538</v>
      </c>
      <c r="F14" s="11">
        <f>(E14/$E$24)*100</f>
        <v>4.9515469559898264</v>
      </c>
    </row>
    <row r="15" spans="2:6" s="2" customFormat="1" ht="20.100000000000001" customHeight="1" x14ac:dyDescent="0.25">
      <c r="B15" s="13">
        <v>2017</v>
      </c>
      <c r="C15" s="39">
        <v>78</v>
      </c>
      <c r="D15" s="11">
        <f>(C15/$C$24)*100</f>
        <v>2.508038585209003</v>
      </c>
      <c r="E15" s="39">
        <v>1304</v>
      </c>
      <c r="F15" s="11">
        <f>(E15/$E$24)*100</f>
        <v>4.1981906570941048</v>
      </c>
    </row>
    <row r="16" spans="2:6" s="40" customFormat="1" ht="20.100000000000001" customHeight="1" x14ac:dyDescent="0.25">
      <c r="B16" s="13">
        <v>2018</v>
      </c>
      <c r="C16" s="39">
        <v>58</v>
      </c>
      <c r="D16" s="11">
        <f>(C16/$C$24)*100</f>
        <v>1.864951768488746</v>
      </c>
      <c r="E16" s="39">
        <v>1098</v>
      </c>
      <c r="F16" s="11">
        <f>(E16/$E$24)*100</f>
        <v>3.5349795563568458</v>
      </c>
    </row>
    <row r="17" spans="2:6" s="2" customFormat="1" ht="20.100000000000001" customHeight="1" x14ac:dyDescent="0.25">
      <c r="B17" s="13">
        <v>2019</v>
      </c>
      <c r="C17" s="39">
        <v>65</v>
      </c>
      <c r="D17" s="11">
        <f>(C17/$C$24)*100</f>
        <v>2.090032154340836</v>
      </c>
      <c r="E17" s="39">
        <v>1350</v>
      </c>
      <c r="F17" s="11">
        <f>(E17/$E$24)*100</f>
        <v>4.346286339783008</v>
      </c>
    </row>
    <row r="18" spans="2:6" s="2" customFormat="1" ht="20.100000000000001" customHeight="1" x14ac:dyDescent="0.25">
      <c r="B18" s="13">
        <v>2020</v>
      </c>
      <c r="C18" s="39">
        <v>19</v>
      </c>
      <c r="D18" s="11">
        <f>(C18/$C$24)*100</f>
        <v>0.61093247588424437</v>
      </c>
      <c r="E18" s="39">
        <v>193</v>
      </c>
      <c r="F18" s="11">
        <f>(E18/$E$24)*100</f>
        <v>0.62135797302082996</v>
      </c>
    </row>
    <row r="19" spans="2:6" s="2" customFormat="1" ht="20.100000000000001" customHeight="1" x14ac:dyDescent="0.25">
      <c r="B19" s="13">
        <v>2021</v>
      </c>
      <c r="C19" s="39">
        <v>50</v>
      </c>
      <c r="D19" s="11">
        <f>(C19/$C$24)*100</f>
        <v>1.607717041800643</v>
      </c>
      <c r="E19" s="39">
        <v>521</v>
      </c>
      <c r="F19" s="11">
        <f>(E19/$E$24)*100</f>
        <v>1.6773445800199607</v>
      </c>
    </row>
    <row r="20" spans="2:6" s="2" customFormat="1" ht="20.100000000000001" customHeight="1" x14ac:dyDescent="0.25">
      <c r="B20" s="13">
        <v>2022</v>
      </c>
      <c r="C20" s="39">
        <v>118</v>
      </c>
      <c r="D20" s="11">
        <f>(C20/$C$24)*100</f>
        <v>3.7942122186495175</v>
      </c>
      <c r="E20" s="39">
        <v>1692</v>
      </c>
      <c r="F20" s="11">
        <f>(E20/$E$24)*100</f>
        <v>5.4473455458613689</v>
      </c>
    </row>
    <row r="21" spans="2:6" s="2" customFormat="1" ht="20.100000000000001" customHeight="1" x14ac:dyDescent="0.25">
      <c r="B21" s="13">
        <v>2023</v>
      </c>
      <c r="C21" s="39">
        <v>100</v>
      </c>
      <c r="D21" s="11">
        <f>(C21/$C$24)*100</f>
        <v>3.215434083601286</v>
      </c>
      <c r="E21" s="39">
        <v>1486</v>
      </c>
      <c r="F21" s="11">
        <f>(E21/$E$24)*100</f>
        <v>4.7841344451241108</v>
      </c>
    </row>
    <row r="22" spans="2:6" s="2" customFormat="1" ht="20.100000000000001" customHeight="1" x14ac:dyDescent="0.25">
      <c r="B22" s="13">
        <v>2024</v>
      </c>
      <c r="C22" s="39">
        <v>102</v>
      </c>
      <c r="D22" s="11">
        <f>(C22/$C$24)*100</f>
        <v>3.279742765273312</v>
      </c>
      <c r="E22" s="39">
        <v>847</v>
      </c>
      <c r="F22" s="11">
        <f>(E22/$E$24)*100</f>
        <v>2.7268922442934871</v>
      </c>
    </row>
    <row r="23" spans="2:6" s="2" customFormat="1" ht="20.100000000000001" customHeight="1" x14ac:dyDescent="0.25">
      <c r="B23" s="38" t="s">
        <v>3</v>
      </c>
      <c r="C23" s="37">
        <v>136</v>
      </c>
      <c r="D23" s="36">
        <f>(C23/$C$24)*100</f>
        <v>4.372990353697749</v>
      </c>
      <c r="E23" s="37">
        <v>1522</v>
      </c>
      <c r="F23" s="36">
        <f>(E23/$E$24)*100</f>
        <v>4.9000354141849911</v>
      </c>
    </row>
    <row r="24" spans="2:6" ht="20.100000000000001" customHeight="1" x14ac:dyDescent="0.25">
      <c r="B24" s="13" t="s">
        <v>2</v>
      </c>
      <c r="C24" s="35">
        <f>SUM(C5:C23)</f>
        <v>3110</v>
      </c>
      <c r="D24" s="34">
        <f>SUM(D5:D23)</f>
        <v>100</v>
      </c>
      <c r="E24" s="35">
        <f>SUM(E5:E23)</f>
        <v>31061</v>
      </c>
      <c r="F24" s="34">
        <f>SUM(F5:F23)</f>
        <v>100</v>
      </c>
    </row>
    <row r="25" spans="2:6" ht="20.100000000000001" customHeight="1" x14ac:dyDescent="0.2"/>
    <row r="26" spans="2:6" s="2" customFormat="1" ht="20.100000000000001" customHeight="1" x14ac:dyDescent="0.25">
      <c r="B26" s="33" t="s">
        <v>1</v>
      </c>
      <c r="C26" s="32"/>
      <c r="D26" s="5"/>
      <c r="E26" s="5"/>
      <c r="F26" s="1"/>
    </row>
    <row r="27" spans="2:6" ht="20.100000000000001" customHeight="1" x14ac:dyDescent="0.25">
      <c r="B27" s="4" t="s">
        <v>11</v>
      </c>
      <c r="C27" s="31"/>
      <c r="D27" s="30"/>
      <c r="E27" s="30"/>
      <c r="F27" s="2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4E2F-A1F4-48AF-A2CE-F21499AA6A81}">
  <dimension ref="B2:L31"/>
  <sheetViews>
    <sheetView topLeftCell="A13" workbookViewId="0">
      <selection activeCell="D28" sqref="D28"/>
    </sheetView>
  </sheetViews>
  <sheetFormatPr defaultColWidth="9" defaultRowHeight="12.75" x14ac:dyDescent="0.2"/>
  <cols>
    <col min="1" max="1" width="9" style="1" customWidth="1"/>
    <col min="2" max="6" width="17.140625" style="1" customWidth="1"/>
    <col min="7" max="7" width="9" style="1"/>
    <col min="8" max="8" width="8.85546875" style="1" customWidth="1"/>
    <col min="9" max="16384" width="9" style="1"/>
  </cols>
  <sheetData>
    <row r="2" spans="2:12" ht="62.25" customHeight="1" x14ac:dyDescent="0.2">
      <c r="B2" s="29" t="s">
        <v>17</v>
      </c>
      <c r="C2" s="29"/>
      <c r="D2" s="29"/>
      <c r="E2" s="29"/>
      <c r="F2" s="29"/>
      <c r="G2" s="5"/>
      <c r="H2" s="5"/>
    </row>
    <row r="3" spans="2:12" ht="30" customHeight="1" x14ac:dyDescent="0.2">
      <c r="B3" s="28" t="s">
        <v>16</v>
      </c>
      <c r="C3" s="65" t="s">
        <v>15</v>
      </c>
      <c r="D3" s="65" t="s">
        <v>4</v>
      </c>
      <c r="E3" s="65" t="s">
        <v>14</v>
      </c>
      <c r="F3" s="65" t="s">
        <v>4</v>
      </c>
    </row>
    <row r="4" spans="2:12" ht="20.100000000000001" customHeight="1" x14ac:dyDescent="0.25">
      <c r="B4" s="13">
        <v>2007</v>
      </c>
      <c r="C4" s="12">
        <v>2</v>
      </c>
      <c r="D4" s="11">
        <f>(C4/$C$23)*100</f>
        <v>1.3157894736842104</v>
      </c>
      <c r="E4" s="12">
        <v>5</v>
      </c>
      <c r="F4" s="11">
        <f>(E4/$E$23)*100</f>
        <v>0.68399452804377558</v>
      </c>
    </row>
    <row r="5" spans="2:12" ht="20.100000000000001" customHeight="1" x14ac:dyDescent="0.25">
      <c r="B5" s="13">
        <v>2008</v>
      </c>
      <c r="C5" s="12">
        <v>6</v>
      </c>
      <c r="D5" s="11">
        <f>(C5/$C$23)*100</f>
        <v>3.9473684210526314</v>
      </c>
      <c r="E5" s="12">
        <v>26</v>
      </c>
      <c r="F5" s="11">
        <f>(E5/$E$23)*100</f>
        <v>3.5567715458276332</v>
      </c>
    </row>
    <row r="6" spans="2:12" ht="20.100000000000001" customHeight="1" x14ac:dyDescent="0.25">
      <c r="B6" s="13">
        <v>2009</v>
      </c>
      <c r="C6" s="12">
        <v>3</v>
      </c>
      <c r="D6" s="11">
        <f>(C6/$C$23)*100</f>
        <v>1.9736842105263157</v>
      </c>
      <c r="E6" s="12">
        <v>10</v>
      </c>
      <c r="F6" s="11">
        <f>(E6/$E$23)*100</f>
        <v>1.3679890560875512</v>
      </c>
    </row>
    <row r="7" spans="2:12" ht="20.100000000000001" customHeight="1" x14ac:dyDescent="0.25">
      <c r="B7" s="13">
        <v>2010</v>
      </c>
      <c r="C7" s="12">
        <v>5</v>
      </c>
      <c r="D7" s="11">
        <f>(C7/$C$23)*100</f>
        <v>3.2894736842105261</v>
      </c>
      <c r="E7" s="12">
        <v>23</v>
      </c>
      <c r="F7" s="11">
        <f>(E7/$E$23)*100</f>
        <v>3.1463748290013678</v>
      </c>
    </row>
    <row r="8" spans="2:12" ht="20.100000000000001" customHeight="1" x14ac:dyDescent="0.25">
      <c r="B8" s="13">
        <v>2011</v>
      </c>
      <c r="C8" s="12">
        <v>10</v>
      </c>
      <c r="D8" s="11">
        <f>(C8/$C$23)*100</f>
        <v>6.5789473684210522</v>
      </c>
      <c r="E8" s="12">
        <v>45</v>
      </c>
      <c r="F8" s="11">
        <f>(E8/$E$23)*100</f>
        <v>6.1559507523939807</v>
      </c>
    </row>
    <row r="9" spans="2:12" ht="20.100000000000001" customHeight="1" x14ac:dyDescent="0.25">
      <c r="B9" s="13">
        <v>2012</v>
      </c>
      <c r="C9" s="12">
        <v>5</v>
      </c>
      <c r="D9" s="11">
        <f>(C9/$C$23)*100</f>
        <v>3.2894736842105261</v>
      </c>
      <c r="E9" s="12">
        <v>41</v>
      </c>
      <c r="F9" s="11">
        <f>(E9/$E$23)*100</f>
        <v>5.6087551299589604</v>
      </c>
    </row>
    <row r="10" spans="2:12" ht="20.100000000000001" customHeight="1" x14ac:dyDescent="0.25">
      <c r="B10" s="13">
        <v>2013</v>
      </c>
      <c r="C10" s="12">
        <v>3</v>
      </c>
      <c r="D10" s="11">
        <f>(C10/$C$23)*100</f>
        <v>1.9736842105263157</v>
      </c>
      <c r="E10" s="12">
        <v>9</v>
      </c>
      <c r="F10" s="11">
        <f>(E10/$E$23)*100</f>
        <v>1.2311901504787961</v>
      </c>
    </row>
    <row r="11" spans="2:12" ht="20.100000000000001" customHeight="1" x14ac:dyDescent="0.25">
      <c r="B11" s="13">
        <v>2014</v>
      </c>
      <c r="C11" s="12">
        <v>11</v>
      </c>
      <c r="D11" s="11">
        <f>(C11/$C$23)*100</f>
        <v>7.2368421052631584</v>
      </c>
      <c r="E11" s="12">
        <v>80</v>
      </c>
      <c r="F11" s="11">
        <f>(E11/$E$23)*100</f>
        <v>10.943912448700409</v>
      </c>
    </row>
    <row r="12" spans="2:12" ht="20.100000000000001" customHeight="1" x14ac:dyDescent="0.25">
      <c r="B12" s="13">
        <v>2015</v>
      </c>
      <c r="C12" s="12">
        <v>6</v>
      </c>
      <c r="D12" s="11">
        <f>(C12/$C$23)*100</f>
        <v>3.9473684210526314</v>
      </c>
      <c r="E12" s="12">
        <v>28</v>
      </c>
      <c r="F12" s="11">
        <f>(E12/$E$23)*100</f>
        <v>3.8303693570451438</v>
      </c>
    </row>
    <row r="13" spans="2:12" ht="20.100000000000001" customHeight="1" x14ac:dyDescent="0.25">
      <c r="B13" s="13">
        <v>2016</v>
      </c>
      <c r="C13" s="12">
        <v>7</v>
      </c>
      <c r="D13" s="11">
        <f>(C13/$C$23)*100</f>
        <v>4.6052631578947363</v>
      </c>
      <c r="E13" s="12">
        <v>33</v>
      </c>
      <c r="F13" s="11">
        <f>(E13/$E$23)*100</f>
        <v>4.5143638850889189</v>
      </c>
    </row>
    <row r="14" spans="2:12" s="2" customFormat="1" ht="20.100000000000001" customHeight="1" x14ac:dyDescent="0.25">
      <c r="B14" s="13">
        <v>2017</v>
      </c>
      <c r="C14" s="12">
        <v>7</v>
      </c>
      <c r="D14" s="11">
        <f>(C14/$C$23)*100</f>
        <v>4.6052631578947363</v>
      </c>
      <c r="E14" s="12">
        <v>31</v>
      </c>
      <c r="F14" s="11">
        <f>(E14/$E$23)*100</f>
        <v>4.2407660738714092</v>
      </c>
      <c r="L14" s="1"/>
    </row>
    <row r="15" spans="2:12" s="40" customFormat="1" ht="20.100000000000001" customHeight="1" x14ac:dyDescent="0.25">
      <c r="B15" s="13">
        <v>2018</v>
      </c>
      <c r="C15" s="12">
        <v>6</v>
      </c>
      <c r="D15" s="11">
        <f>(C15/$C$23)*100</f>
        <v>3.9473684210526314</v>
      </c>
      <c r="E15" s="12">
        <v>40</v>
      </c>
      <c r="F15" s="11">
        <f>(E15/$E$23)*100</f>
        <v>5.4719562243502047</v>
      </c>
      <c r="L15" s="1"/>
    </row>
    <row r="16" spans="2:12" ht="20.100000000000001" customHeight="1" x14ac:dyDescent="0.25">
      <c r="B16" s="13">
        <v>2019</v>
      </c>
      <c r="C16" s="12">
        <v>6</v>
      </c>
      <c r="D16" s="11">
        <f>(C16/$C$23)*100</f>
        <v>3.9473684210526314</v>
      </c>
      <c r="E16" s="12">
        <v>44</v>
      </c>
      <c r="F16" s="11">
        <f>(E16/$E$23)*100</f>
        <v>6.0191518467852259</v>
      </c>
    </row>
    <row r="17" spans="2:12" ht="20.100000000000001" customHeight="1" x14ac:dyDescent="0.25">
      <c r="B17" s="13">
        <v>2020</v>
      </c>
      <c r="C17" s="12">
        <v>0</v>
      </c>
      <c r="D17" s="11">
        <f>(C17/$C$23)*100</f>
        <v>0</v>
      </c>
      <c r="E17" s="12">
        <v>0</v>
      </c>
      <c r="F17" s="11">
        <f>(E17/$E$23)*100</f>
        <v>0</v>
      </c>
    </row>
    <row r="18" spans="2:12" ht="20.100000000000001" customHeight="1" x14ac:dyDescent="0.25">
      <c r="B18" s="13">
        <v>2021</v>
      </c>
      <c r="C18" s="12">
        <v>0</v>
      </c>
      <c r="D18" s="11">
        <f>(C18/$C$23)*100</f>
        <v>0</v>
      </c>
      <c r="E18" s="12">
        <v>0</v>
      </c>
      <c r="F18" s="11">
        <f>(E18/$E$23)*100</f>
        <v>0</v>
      </c>
    </row>
    <row r="19" spans="2:12" ht="20.100000000000001" customHeight="1" x14ac:dyDescent="0.25">
      <c r="B19" s="13">
        <v>2022</v>
      </c>
      <c r="C19" s="12">
        <v>5</v>
      </c>
      <c r="D19" s="11">
        <f>(C19/$C$23)*100</f>
        <v>3.2894736842105261</v>
      </c>
      <c r="E19" s="12">
        <v>13</v>
      </c>
      <c r="F19" s="11">
        <f>(E19/$E$23)*100</f>
        <v>1.7783857729138166</v>
      </c>
    </row>
    <row r="20" spans="2:12" ht="20.100000000000001" customHeight="1" x14ac:dyDescent="0.25">
      <c r="B20" s="17">
        <v>2023</v>
      </c>
      <c r="C20" s="64">
        <v>23</v>
      </c>
      <c r="D20" s="63">
        <f>(C20/$C$23)*100</f>
        <v>15.131578947368421</v>
      </c>
      <c r="E20" s="16">
        <v>114</v>
      </c>
      <c r="F20" s="15">
        <f>(E20/$E$23)*100</f>
        <v>15.595075239398085</v>
      </c>
    </row>
    <row r="21" spans="2:12" ht="20.100000000000001" customHeight="1" x14ac:dyDescent="0.25">
      <c r="B21" s="62">
        <v>2024</v>
      </c>
      <c r="C21" s="61">
        <v>29</v>
      </c>
      <c r="D21" s="60">
        <f>(C21/$C$23)*100</f>
        <v>19.078947368421055</v>
      </c>
      <c r="E21" s="16">
        <v>132</v>
      </c>
      <c r="F21" s="15">
        <f>(E21/$E$23)*100</f>
        <v>18.057455540355676</v>
      </c>
    </row>
    <row r="22" spans="2:12" ht="20.100000000000001" customHeight="1" x14ac:dyDescent="0.25">
      <c r="B22" s="59" t="s">
        <v>3</v>
      </c>
      <c r="C22" s="58">
        <v>18</v>
      </c>
      <c r="D22" s="36">
        <f>(C22/$C$23)*100</f>
        <v>11.842105263157894</v>
      </c>
      <c r="E22" s="57">
        <v>57</v>
      </c>
      <c r="F22" s="56">
        <f>(E22/$E$23)*100</f>
        <v>7.7975376196990425</v>
      </c>
    </row>
    <row r="23" spans="2:12" ht="20.100000000000001" customHeight="1" x14ac:dyDescent="0.25">
      <c r="B23" s="55" t="s">
        <v>2</v>
      </c>
      <c r="C23" s="8">
        <f>SUM(C4:C22)</f>
        <v>152</v>
      </c>
      <c r="D23" s="7">
        <f>SUM(D4:D22)</f>
        <v>100</v>
      </c>
      <c r="E23" s="8">
        <f>SUM(E4:E22)</f>
        <v>731</v>
      </c>
      <c r="F23" s="7">
        <f>SUM(F4:F22)</f>
        <v>100</v>
      </c>
    </row>
    <row r="24" spans="2:12" s="54" customFormat="1" ht="20.100000000000001" customHeight="1" x14ac:dyDescent="0.25">
      <c r="B24" s="32"/>
      <c r="C24" s="32"/>
      <c r="D24" s="32"/>
      <c r="E24" s="32"/>
      <c r="F24" s="32"/>
      <c r="L24" s="1"/>
    </row>
    <row r="25" spans="2:12" s="54" customFormat="1" ht="20.100000000000001" customHeight="1" x14ac:dyDescent="0.25">
      <c r="B25" s="33" t="s">
        <v>1</v>
      </c>
      <c r="C25" s="32"/>
      <c r="D25" s="32"/>
      <c r="E25" s="32"/>
      <c r="F25" s="32"/>
      <c r="L25" s="1"/>
    </row>
    <row r="26" spans="2:12" ht="20.100000000000001" customHeight="1" x14ac:dyDescent="0.25">
      <c r="B26" s="53" t="s">
        <v>13</v>
      </c>
      <c r="C26" s="52"/>
      <c r="D26" s="52"/>
      <c r="E26" s="52"/>
      <c r="F26" s="52"/>
    </row>
    <row r="27" spans="2:12" ht="20.100000000000001" customHeight="1" x14ac:dyDescent="0.2"/>
    <row r="28" spans="2:12" ht="20.100000000000001" customHeight="1" x14ac:dyDescent="0.2"/>
    <row r="31" spans="2:12" x14ac:dyDescent="0.2">
      <c r="L31" s="51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5671-6881-4615-80D3-D85128E90900}">
  <dimension ref="B2:K35"/>
  <sheetViews>
    <sheetView topLeftCell="A10" workbookViewId="0">
      <selection activeCell="N19" sqref="N19"/>
    </sheetView>
  </sheetViews>
  <sheetFormatPr defaultColWidth="9" defaultRowHeight="12.75" x14ac:dyDescent="0.2"/>
  <cols>
    <col min="1" max="1" width="9" style="1" customWidth="1"/>
    <col min="2" max="2" width="20.7109375" style="1" customWidth="1"/>
    <col min="3" max="3" width="17.85546875" style="1" customWidth="1"/>
    <col min="4" max="4" width="13.7109375" style="1" customWidth="1"/>
    <col min="5" max="5" width="21.140625" style="1" customWidth="1"/>
    <col min="6" max="6" width="14.85546875" style="1" customWidth="1"/>
    <col min="7" max="16384" width="9" style="1"/>
  </cols>
  <sheetData>
    <row r="2" spans="2:11" ht="86.25" customHeight="1" x14ac:dyDescent="0.25">
      <c r="B2" s="29" t="s">
        <v>27</v>
      </c>
      <c r="C2" s="29"/>
      <c r="D2" s="29"/>
      <c r="E2" s="29"/>
      <c r="F2" s="29"/>
      <c r="G2" s="32"/>
      <c r="H2" s="32"/>
      <c r="I2" s="32"/>
      <c r="J2" s="32"/>
      <c r="K2" s="32"/>
    </row>
    <row r="3" spans="2:11" ht="15" customHeight="1" x14ac:dyDescent="0.25">
      <c r="B3" s="77" t="s">
        <v>26</v>
      </c>
      <c r="C3" s="26" t="s">
        <v>8</v>
      </c>
      <c r="D3" s="27"/>
      <c r="E3" s="26" t="s">
        <v>8</v>
      </c>
      <c r="F3" s="25"/>
      <c r="G3" s="32"/>
      <c r="H3" s="32"/>
      <c r="I3" s="32"/>
      <c r="J3" s="32"/>
      <c r="K3" s="32"/>
    </row>
    <row r="4" spans="2:11" ht="15" customHeight="1" x14ac:dyDescent="0.25">
      <c r="B4" s="76" t="s">
        <v>25</v>
      </c>
      <c r="C4" s="22" t="s">
        <v>6</v>
      </c>
      <c r="D4" s="23" t="s">
        <v>4</v>
      </c>
      <c r="E4" s="22" t="s">
        <v>5</v>
      </c>
      <c r="F4" s="21" t="s">
        <v>4</v>
      </c>
      <c r="G4" s="32"/>
      <c r="H4" s="32"/>
      <c r="I4" s="32"/>
      <c r="J4" s="32"/>
      <c r="K4" s="32"/>
    </row>
    <row r="5" spans="2:11" ht="20.100000000000001" customHeight="1" x14ac:dyDescent="0.25">
      <c r="B5" s="13">
        <v>2007</v>
      </c>
      <c r="C5" s="12">
        <v>1</v>
      </c>
      <c r="D5" s="11">
        <f>(C5/$C$24)*100</f>
        <v>1.4411298457991066E-2</v>
      </c>
      <c r="E5" s="12">
        <v>3</v>
      </c>
      <c r="F5" s="11">
        <f>(E5/$E$24)*100</f>
        <v>4.6596151157914361E-3</v>
      </c>
      <c r="G5" s="32"/>
      <c r="H5" s="32"/>
      <c r="I5" s="32"/>
      <c r="J5" s="32"/>
      <c r="K5" s="32"/>
    </row>
    <row r="6" spans="2:11" ht="20.100000000000001" customHeight="1" x14ac:dyDescent="0.25">
      <c r="B6" s="13">
        <v>2008</v>
      </c>
      <c r="C6" s="12">
        <v>1</v>
      </c>
      <c r="D6" s="11">
        <f>(C6/$C$24)*100</f>
        <v>1.4411298457991066E-2</v>
      </c>
      <c r="E6" s="12">
        <v>12</v>
      </c>
      <c r="F6" s="11">
        <f>(E6/$E$24)*100</f>
        <v>1.8638460463165744E-2</v>
      </c>
      <c r="G6" s="32"/>
      <c r="H6" s="32"/>
      <c r="I6" s="32"/>
      <c r="J6" s="32"/>
      <c r="K6" s="32"/>
    </row>
    <row r="7" spans="2:11" ht="20.100000000000001" customHeight="1" x14ac:dyDescent="0.25">
      <c r="B7" s="13">
        <v>2009</v>
      </c>
      <c r="C7" s="12">
        <v>67</v>
      </c>
      <c r="D7" s="11">
        <f>(C7/$C$24)*100</f>
        <v>0.96555699668540129</v>
      </c>
      <c r="E7" s="12">
        <v>643</v>
      </c>
      <c r="F7" s="11">
        <f>(E7/$E$24)*100</f>
        <v>0.99871083981796438</v>
      </c>
      <c r="G7" s="32"/>
      <c r="H7" s="32"/>
      <c r="I7" s="32"/>
      <c r="J7" s="32"/>
      <c r="K7" s="32"/>
    </row>
    <row r="8" spans="2:11" ht="20.100000000000001" customHeight="1" x14ac:dyDescent="0.25">
      <c r="B8" s="13">
        <v>2010</v>
      </c>
      <c r="C8" s="12">
        <v>6</v>
      </c>
      <c r="D8" s="11">
        <f>(C8/$C$24)*100</f>
        <v>8.6467790747946388E-2</v>
      </c>
      <c r="E8" s="12">
        <v>83</v>
      </c>
      <c r="F8" s="11">
        <f>(E8/$E$24)*100</f>
        <v>0.12891601820356308</v>
      </c>
      <c r="G8" s="32"/>
      <c r="H8" s="32"/>
      <c r="I8" s="32"/>
      <c r="J8" s="32"/>
      <c r="K8" s="32"/>
    </row>
    <row r="9" spans="2:11" ht="20.100000000000001" customHeight="1" x14ac:dyDescent="0.25">
      <c r="B9" s="13">
        <v>2011</v>
      </c>
      <c r="C9" s="12">
        <v>3</v>
      </c>
      <c r="D9" s="11">
        <f>(C9/$C$24)*100</f>
        <v>4.3233895373973194E-2</v>
      </c>
      <c r="E9" s="12">
        <v>11</v>
      </c>
      <c r="F9" s="11">
        <f>(E9/$E$24)*100</f>
        <v>1.7085255424568596E-2</v>
      </c>
      <c r="G9" s="32"/>
      <c r="H9" s="32"/>
      <c r="I9" s="32"/>
      <c r="J9" s="32"/>
      <c r="K9" s="32"/>
    </row>
    <row r="10" spans="2:11" ht="20.100000000000001" customHeight="1" x14ac:dyDescent="0.25">
      <c r="B10" s="13">
        <v>2012</v>
      </c>
      <c r="C10" s="12">
        <v>5</v>
      </c>
      <c r="D10" s="11">
        <f>(C10/$C$24)*100</f>
        <v>7.2056492289955323E-2</v>
      </c>
      <c r="E10" s="12">
        <v>40</v>
      </c>
      <c r="F10" s="11">
        <f>(E10/$E$24)*100</f>
        <v>6.2128201543885812E-2</v>
      </c>
      <c r="G10" s="32"/>
      <c r="H10" s="32"/>
      <c r="I10" s="32"/>
      <c r="J10" s="32"/>
      <c r="K10" s="32"/>
    </row>
    <row r="11" spans="2:11" ht="20.100000000000001" customHeight="1" x14ac:dyDescent="0.25">
      <c r="B11" s="13">
        <v>2013</v>
      </c>
      <c r="C11" s="12">
        <v>12</v>
      </c>
      <c r="D11" s="11">
        <f>(C11/$C$24)*100</f>
        <v>0.17293558149589278</v>
      </c>
      <c r="E11" s="12">
        <v>142</v>
      </c>
      <c r="F11" s="11">
        <f>(E11/$E$24)*100</f>
        <v>0.22055511548079459</v>
      </c>
      <c r="G11" s="32"/>
      <c r="H11" s="32"/>
      <c r="I11" s="32"/>
      <c r="J11" s="32"/>
      <c r="K11" s="32"/>
    </row>
    <row r="12" spans="2:11" ht="20.100000000000001" customHeight="1" x14ac:dyDescent="0.25">
      <c r="B12" s="13">
        <v>2014</v>
      </c>
      <c r="C12" s="12">
        <v>8</v>
      </c>
      <c r="D12" s="11">
        <f>(C12/$C$24)*100</f>
        <v>0.11529038766392853</v>
      </c>
      <c r="E12" s="12">
        <v>98</v>
      </c>
      <c r="F12" s="11">
        <f>(E12/$E$24)*100</f>
        <v>0.15221409378252021</v>
      </c>
      <c r="G12" s="32"/>
      <c r="H12" s="32"/>
      <c r="I12" s="32"/>
      <c r="J12" s="32"/>
      <c r="K12" s="32"/>
    </row>
    <row r="13" spans="2:11" ht="20.100000000000001" customHeight="1" x14ac:dyDescent="0.25">
      <c r="B13" s="13">
        <v>2015</v>
      </c>
      <c r="C13" s="12">
        <v>6</v>
      </c>
      <c r="D13" s="11">
        <f>(C13/$C$24)*100</f>
        <v>8.6467790747946388E-2</v>
      </c>
      <c r="E13" s="12">
        <v>32</v>
      </c>
      <c r="F13" s="11">
        <f>(E13/$E$24)*100</f>
        <v>4.9702561235108654E-2</v>
      </c>
      <c r="G13" s="32"/>
      <c r="H13" s="32"/>
      <c r="I13" s="32"/>
      <c r="J13" s="32"/>
      <c r="K13" s="32"/>
    </row>
    <row r="14" spans="2:11" ht="20.100000000000001" customHeight="1" x14ac:dyDescent="0.25">
      <c r="B14" s="13">
        <v>2016</v>
      </c>
      <c r="C14" s="12">
        <v>39</v>
      </c>
      <c r="D14" s="11">
        <f>(C14/$C$24)*100</f>
        <v>0.56204063986165154</v>
      </c>
      <c r="E14" s="12">
        <v>248</v>
      </c>
      <c r="F14" s="11">
        <f>(E14/$E$24)*100</f>
        <v>0.38519484957209199</v>
      </c>
      <c r="G14" s="32"/>
      <c r="H14" s="32"/>
      <c r="I14" s="32"/>
      <c r="J14" s="32"/>
      <c r="K14" s="32"/>
    </row>
    <row r="15" spans="2:11" s="2" customFormat="1" ht="20.100000000000001" customHeight="1" x14ac:dyDescent="0.25">
      <c r="B15" s="13">
        <v>2017</v>
      </c>
      <c r="C15" s="12">
        <v>31</v>
      </c>
      <c r="D15" s="11">
        <f>(C15/$C$24)*100</f>
        <v>0.44675025219772302</v>
      </c>
      <c r="E15" s="12">
        <v>218</v>
      </c>
      <c r="F15" s="11">
        <f>(E15/$E$24)*100</f>
        <v>0.33859869841417767</v>
      </c>
      <c r="G15" s="75"/>
      <c r="H15" s="75"/>
      <c r="I15" s="75"/>
      <c r="J15" s="75"/>
      <c r="K15" s="75"/>
    </row>
    <row r="16" spans="2:11" ht="20.100000000000001" customHeight="1" x14ac:dyDescent="0.25">
      <c r="B16" s="13">
        <v>2018</v>
      </c>
      <c r="C16" s="12">
        <v>30</v>
      </c>
      <c r="D16" s="11">
        <f>(C16/$C$24)*100</f>
        <v>0.43233895373973197</v>
      </c>
      <c r="E16" s="12">
        <v>175</v>
      </c>
      <c r="F16" s="11">
        <f>(E16/$E$24)*100</f>
        <v>0.27181088175450041</v>
      </c>
      <c r="G16" s="32"/>
      <c r="H16" s="32"/>
      <c r="I16" s="32"/>
      <c r="J16" s="32"/>
      <c r="K16" s="32"/>
    </row>
    <row r="17" spans="2:11" s="2" customFormat="1" ht="20.100000000000001" customHeight="1" x14ac:dyDescent="0.25">
      <c r="B17" s="17">
        <v>2019</v>
      </c>
      <c r="C17" s="16">
        <v>49</v>
      </c>
      <c r="D17" s="15">
        <f>(C17/$C$24)*100</f>
        <v>0.70615362444156216</v>
      </c>
      <c r="E17" s="16">
        <v>358</v>
      </c>
      <c r="F17" s="15">
        <f>(E17/$E$24)*100</f>
        <v>0.55604740381777795</v>
      </c>
      <c r="G17" s="75"/>
      <c r="H17" s="75"/>
      <c r="I17" s="75"/>
      <c r="J17" s="75"/>
      <c r="K17" s="75"/>
    </row>
    <row r="18" spans="2:11" s="2" customFormat="1" ht="20.100000000000001" customHeight="1" x14ac:dyDescent="0.25">
      <c r="B18" s="13">
        <v>2020</v>
      </c>
      <c r="C18" s="39">
        <v>1050</v>
      </c>
      <c r="D18" s="11">
        <f>(C18/$C$24)*100</f>
        <v>15.131863380890618</v>
      </c>
      <c r="E18" s="39">
        <v>12868</v>
      </c>
      <c r="F18" s="11">
        <f>(E18/$E$24)*100</f>
        <v>19.986642436668063</v>
      </c>
      <c r="G18" s="75"/>
      <c r="H18" s="75"/>
      <c r="I18" s="75"/>
      <c r="J18" s="75"/>
      <c r="K18" s="75"/>
    </row>
    <row r="19" spans="2:11" s="2" customFormat="1" ht="20.100000000000001" customHeight="1" x14ac:dyDescent="0.25">
      <c r="B19" s="13">
        <v>2021</v>
      </c>
      <c r="C19" s="39">
        <v>3048</v>
      </c>
      <c r="D19" s="11">
        <f>(C19/$C$24)*100</f>
        <v>43.925637699956766</v>
      </c>
      <c r="E19" s="39">
        <v>24815</v>
      </c>
      <c r="F19" s="11">
        <f>(E19/$E$24)*100</f>
        <v>38.542783032788158</v>
      </c>
      <c r="G19" s="75"/>
      <c r="H19" s="75"/>
      <c r="I19" s="75"/>
      <c r="J19" s="75"/>
      <c r="K19" s="75"/>
    </row>
    <row r="20" spans="2:11" s="2" customFormat="1" ht="20.100000000000001" customHeight="1" x14ac:dyDescent="0.25">
      <c r="B20" s="13">
        <v>2022</v>
      </c>
      <c r="C20" s="39">
        <v>1941</v>
      </c>
      <c r="D20" s="11">
        <f>(C20/$C$24)*100</f>
        <v>27.972330306960657</v>
      </c>
      <c r="E20" s="39">
        <v>19695</v>
      </c>
      <c r="F20" s="11">
        <f>(E20/$E$24)*100</f>
        <v>30.590373235170777</v>
      </c>
      <c r="G20" s="75"/>
      <c r="H20" s="75"/>
      <c r="I20" s="75"/>
      <c r="J20" s="75"/>
      <c r="K20" s="75"/>
    </row>
    <row r="21" spans="2:11" ht="20.100000000000001" customHeight="1" x14ac:dyDescent="0.25">
      <c r="B21" s="8" t="s">
        <v>24</v>
      </c>
      <c r="C21" s="74">
        <v>255</v>
      </c>
      <c r="D21" s="9">
        <f>(C21/$C$24)*100</f>
        <v>3.6748811067877218</v>
      </c>
      <c r="E21" s="74">
        <v>1837</v>
      </c>
      <c r="F21" s="9">
        <f>(E21/$E$24)*100</f>
        <v>2.8532376559029555</v>
      </c>
      <c r="G21" s="32"/>
      <c r="H21" s="32"/>
      <c r="I21" s="32"/>
      <c r="J21" s="32"/>
      <c r="K21" s="32"/>
    </row>
    <row r="22" spans="2:11" ht="20.100000000000001" customHeight="1" x14ac:dyDescent="0.25">
      <c r="B22" s="8" t="s">
        <v>23</v>
      </c>
      <c r="C22" s="74">
        <v>186</v>
      </c>
      <c r="D22" s="9">
        <f>(C22/$C$24)*100</f>
        <v>2.6805015131863379</v>
      </c>
      <c r="E22" s="74">
        <v>1561</v>
      </c>
      <c r="F22" s="9">
        <f>(E22/$E$24)*100</f>
        <v>2.4245530652501435</v>
      </c>
      <c r="G22" s="32"/>
      <c r="H22" s="32"/>
      <c r="I22" s="32"/>
      <c r="J22" s="32"/>
      <c r="K22" s="32"/>
    </row>
    <row r="23" spans="2:11" ht="20.100000000000001" customHeight="1" x14ac:dyDescent="0.25">
      <c r="B23" s="8" t="s">
        <v>22</v>
      </c>
      <c r="C23" s="74">
        <v>201</v>
      </c>
      <c r="D23" s="9">
        <f>(C23/$C$24)*100</f>
        <v>2.896670990056204</v>
      </c>
      <c r="E23" s="74">
        <v>1544</v>
      </c>
      <c r="F23" s="9">
        <f>(E23/$E$24)*100</f>
        <v>2.3981485795939923</v>
      </c>
      <c r="G23" s="32"/>
      <c r="H23" s="32"/>
      <c r="I23" s="32"/>
      <c r="J23" s="32"/>
      <c r="K23" s="32"/>
    </row>
    <row r="24" spans="2:11" ht="20.100000000000001" customHeight="1" x14ac:dyDescent="0.25">
      <c r="B24" s="8" t="s">
        <v>2</v>
      </c>
      <c r="C24" s="73">
        <f>SUM(C5:C23)</f>
        <v>6939</v>
      </c>
      <c r="D24" s="9">
        <f>(C24/$C$24)*100</f>
        <v>100</v>
      </c>
      <c r="E24" s="73">
        <f>SUM(E5:E23)</f>
        <v>64383</v>
      </c>
      <c r="F24" s="9">
        <f>(E24/$E$24)*100</f>
        <v>100</v>
      </c>
      <c r="G24" s="32"/>
      <c r="H24" s="32"/>
      <c r="I24" s="32"/>
      <c r="J24" s="32"/>
      <c r="K24" s="32"/>
    </row>
    <row r="25" spans="2:11" ht="20.100000000000001" customHeight="1" x14ac:dyDescent="0.25"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2:11" ht="20.100000000000001" customHeight="1" x14ac:dyDescent="0.25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 ht="20.100000000000001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2:11" s="54" customFormat="1" ht="20.100000000000001" customHeight="1" x14ac:dyDescent="0.25">
      <c r="B28" s="33" t="s">
        <v>1</v>
      </c>
      <c r="C28" s="32"/>
      <c r="D28" s="32"/>
      <c r="E28" s="32"/>
      <c r="F28" s="32"/>
      <c r="G28" s="32"/>
      <c r="H28" s="32"/>
      <c r="I28" s="32"/>
      <c r="J28" s="32"/>
      <c r="K28" s="32"/>
    </row>
    <row r="29" spans="2:11" s="67" customFormat="1" ht="20.100000000000001" customHeight="1" x14ac:dyDescent="0.25">
      <c r="B29" s="72" t="s">
        <v>21</v>
      </c>
      <c r="C29" s="71"/>
      <c r="D29" s="71"/>
      <c r="E29" s="70"/>
      <c r="F29" s="52"/>
      <c r="G29" s="69"/>
      <c r="H29" s="69"/>
      <c r="I29" s="69"/>
      <c r="J29" s="69"/>
      <c r="K29" s="66"/>
    </row>
    <row r="30" spans="2:11" s="67" customFormat="1" ht="20.100000000000001" customHeight="1" x14ac:dyDescent="0.25">
      <c r="B30" s="66" t="s">
        <v>20</v>
      </c>
      <c r="C30" s="66"/>
      <c r="D30" s="66"/>
      <c r="E30" s="66"/>
      <c r="F30" s="66"/>
      <c r="I30" s="68"/>
      <c r="J30" s="68"/>
      <c r="K30" s="68"/>
    </row>
    <row r="31" spans="2:11" ht="20.100000000000001" customHeight="1" x14ac:dyDescent="0.25">
      <c r="B31" s="67" t="s">
        <v>19</v>
      </c>
      <c r="C31" s="67"/>
      <c r="D31" s="67"/>
      <c r="E31" s="67"/>
      <c r="F31" s="67"/>
      <c r="G31" s="66"/>
      <c r="H31" s="66"/>
    </row>
    <row r="32" spans="2:11" ht="20.100000000000001" customHeight="1" x14ac:dyDescent="0.25">
      <c r="B32" s="66" t="s">
        <v>18</v>
      </c>
      <c r="C32" s="66"/>
      <c r="D32" s="66"/>
      <c r="E32" s="66"/>
      <c r="F32" s="66"/>
    </row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2CD8-8B17-48BB-941C-A0BA0E782EC3}">
  <dimension ref="C1:J29"/>
  <sheetViews>
    <sheetView tabSelected="1" workbookViewId="0">
      <selection activeCell="C2" sqref="C2:G2"/>
    </sheetView>
  </sheetViews>
  <sheetFormatPr defaultColWidth="9" defaultRowHeight="12.75" x14ac:dyDescent="0.2"/>
  <cols>
    <col min="1" max="2" width="3.5703125" style="1" customWidth="1"/>
    <col min="3" max="7" width="17.140625" style="1" customWidth="1"/>
    <col min="8" max="16384" width="9" style="1"/>
  </cols>
  <sheetData>
    <row r="1" spans="3:8" ht="3.75" customHeight="1" x14ac:dyDescent="0.2"/>
    <row r="2" spans="3:8" ht="56.25" customHeight="1" x14ac:dyDescent="0.2">
      <c r="C2" s="29" t="s">
        <v>32</v>
      </c>
      <c r="D2" s="29"/>
      <c r="E2" s="29"/>
      <c r="F2" s="29"/>
      <c r="G2" s="29"/>
      <c r="H2" s="54"/>
    </row>
    <row r="3" spans="3:8" ht="30" x14ac:dyDescent="0.2">
      <c r="C3" s="28" t="s">
        <v>31</v>
      </c>
      <c r="D3" s="65" t="s">
        <v>30</v>
      </c>
      <c r="E3" s="27" t="s">
        <v>4</v>
      </c>
      <c r="F3" s="65" t="s">
        <v>29</v>
      </c>
      <c r="G3" s="25" t="s">
        <v>4</v>
      </c>
    </row>
    <row r="4" spans="3:8" ht="20.100000000000001" customHeight="1" x14ac:dyDescent="0.25">
      <c r="C4" s="13">
        <v>2007</v>
      </c>
      <c r="D4" s="39">
        <v>798</v>
      </c>
      <c r="E4" s="11">
        <f>(D4/$D$23)*100</f>
        <v>10.512448952707153</v>
      </c>
      <c r="F4" s="39">
        <v>8478</v>
      </c>
      <c r="G4" s="11">
        <f>(F4/$F$23)*100</f>
        <v>13.862907973052522</v>
      </c>
    </row>
    <row r="5" spans="3:8" ht="20.100000000000001" customHeight="1" x14ac:dyDescent="0.25">
      <c r="C5" s="13">
        <v>2008</v>
      </c>
      <c r="D5" s="39">
        <v>487</v>
      </c>
      <c r="E5" s="11">
        <f>(D5/$D$23)*100</f>
        <v>6.4154920300355691</v>
      </c>
      <c r="F5" s="39">
        <v>4857</v>
      </c>
      <c r="G5" s="11">
        <f>(F5/$F$23)*100</f>
        <v>7.9419844332526646</v>
      </c>
    </row>
    <row r="6" spans="3:8" ht="20.100000000000001" customHeight="1" x14ac:dyDescent="0.25">
      <c r="C6" s="13">
        <v>2009</v>
      </c>
      <c r="D6" s="39">
        <v>540</v>
      </c>
      <c r="E6" s="11">
        <f>(D6/$D$23)*100</f>
        <v>7.1136872612304041</v>
      </c>
      <c r="F6" s="39">
        <v>4373</v>
      </c>
      <c r="G6" s="11">
        <f>(F6/$F$23)*100</f>
        <v>7.1505657662371647</v>
      </c>
    </row>
    <row r="7" spans="3:8" ht="20.100000000000001" customHeight="1" x14ac:dyDescent="0.25">
      <c r="C7" s="13">
        <v>2010</v>
      </c>
      <c r="D7" s="39">
        <v>1097</v>
      </c>
      <c r="E7" s="11">
        <f>(D7/$D$23)*100</f>
        <v>14.451323936240284</v>
      </c>
      <c r="F7" s="39">
        <v>12313</v>
      </c>
      <c r="G7" s="11">
        <f>(F7/$F$23)*100</f>
        <v>20.133756295375761</v>
      </c>
    </row>
    <row r="8" spans="3:8" ht="20.100000000000001" customHeight="1" x14ac:dyDescent="0.25">
      <c r="C8" s="13">
        <v>2011</v>
      </c>
      <c r="D8" s="39">
        <v>527</v>
      </c>
      <c r="E8" s="11">
        <f>(D8/$D$23)*100</f>
        <v>6.9424318271637464</v>
      </c>
      <c r="F8" s="39">
        <v>4396</v>
      </c>
      <c r="G8" s="11">
        <f>(F8/$F$23)*100</f>
        <v>7.1881745045457528</v>
      </c>
    </row>
    <row r="9" spans="3:8" ht="20.100000000000001" customHeight="1" x14ac:dyDescent="0.25">
      <c r="C9" s="13">
        <v>2012</v>
      </c>
      <c r="D9" s="39">
        <v>880</v>
      </c>
      <c r="E9" s="11">
        <f>(D9/$D$23)*100</f>
        <v>11.592675536819918</v>
      </c>
      <c r="F9" s="39">
        <v>8619</v>
      </c>
      <c r="G9" s="11">
        <f>(F9/$F$23)*100</f>
        <v>14.093465890509515</v>
      </c>
    </row>
    <row r="10" spans="3:8" ht="20.100000000000001" customHeight="1" x14ac:dyDescent="0.25">
      <c r="C10" s="13">
        <v>2013</v>
      </c>
      <c r="D10" s="39">
        <v>856</v>
      </c>
      <c r="E10" s="11">
        <f>(D10/$D$23)*100</f>
        <v>11.276511658543011</v>
      </c>
      <c r="F10" s="39">
        <v>7348</v>
      </c>
      <c r="G10" s="11">
        <f>(F10/$F$23)*100</f>
        <v>12.015174308326246</v>
      </c>
    </row>
    <row r="11" spans="3:8" ht="20.100000000000001" customHeight="1" x14ac:dyDescent="0.25">
      <c r="C11" s="13">
        <v>2014</v>
      </c>
      <c r="D11" s="39">
        <v>408</v>
      </c>
      <c r="E11" s="11">
        <f>(D11/$D$23)*100</f>
        <v>5.3747859307074171</v>
      </c>
      <c r="F11" s="39">
        <v>3066</v>
      </c>
      <c r="G11" s="11">
        <f>(F11/$F$23)*100</f>
        <v>5.0134083327882797</v>
      </c>
    </row>
    <row r="12" spans="3:8" ht="20.100000000000001" customHeight="1" x14ac:dyDescent="0.25">
      <c r="C12" s="13">
        <v>2015</v>
      </c>
      <c r="D12" s="39">
        <v>383</v>
      </c>
      <c r="E12" s="11">
        <f>(D12/$D$23)*100</f>
        <v>5.0454485575023051</v>
      </c>
      <c r="F12" s="39">
        <v>2204</v>
      </c>
      <c r="G12" s="11">
        <f>(F12/$F$23)*100</f>
        <v>3.6038982274838123</v>
      </c>
    </row>
    <row r="13" spans="3:8" ht="20.100000000000001" customHeight="1" x14ac:dyDescent="0.25">
      <c r="C13" s="13">
        <v>2016</v>
      </c>
      <c r="D13" s="39">
        <v>341</v>
      </c>
      <c r="E13" s="11">
        <f>(D13/$D$23)*100</f>
        <v>4.4921617705177184</v>
      </c>
      <c r="F13" s="39">
        <v>1568</v>
      </c>
      <c r="G13" s="11">
        <f>(F13/$F$23)*100</f>
        <v>2.5639348551245993</v>
      </c>
    </row>
    <row r="14" spans="3:8" s="2" customFormat="1" ht="20.100000000000001" customHeight="1" x14ac:dyDescent="0.25">
      <c r="C14" s="13">
        <v>2017</v>
      </c>
      <c r="D14" s="39">
        <v>359</v>
      </c>
      <c r="E14" s="11">
        <f>(D14/$D$23)*100</f>
        <v>4.7292846792253984</v>
      </c>
      <c r="F14" s="39">
        <v>1521</v>
      </c>
      <c r="G14" s="11">
        <f>(F14/$F$23)*100</f>
        <v>2.4870822159722676</v>
      </c>
    </row>
    <row r="15" spans="3:8" s="40" customFormat="1" ht="20.100000000000001" customHeight="1" x14ac:dyDescent="0.25">
      <c r="C15" s="84">
        <v>2018</v>
      </c>
      <c r="D15" s="83">
        <v>198</v>
      </c>
      <c r="E15" s="11">
        <f>(D15/$D$23)*100</f>
        <v>2.6083519957844818</v>
      </c>
      <c r="F15" s="83">
        <v>557</v>
      </c>
      <c r="G15" s="11">
        <f>(F15/$F$23)*100</f>
        <v>0.91078553208188884</v>
      </c>
    </row>
    <row r="16" spans="3:8" s="2" customFormat="1" ht="20.100000000000001" customHeight="1" x14ac:dyDescent="0.25">
      <c r="C16" s="84">
        <v>2019</v>
      </c>
      <c r="D16" s="83">
        <v>185</v>
      </c>
      <c r="E16" s="11">
        <f>(D16/$D$23)*100</f>
        <v>2.4370965617178237</v>
      </c>
      <c r="F16" s="83">
        <v>390</v>
      </c>
      <c r="G16" s="11">
        <f>(F16/$F$23)*100</f>
        <v>0.63771338871083783</v>
      </c>
    </row>
    <row r="17" spans="3:10" s="2" customFormat="1" ht="20.100000000000001" customHeight="1" x14ac:dyDescent="0.25">
      <c r="C17" s="84">
        <v>2020</v>
      </c>
      <c r="D17" s="83">
        <v>13</v>
      </c>
      <c r="E17" s="11">
        <f>(D17/$D$23)*100</f>
        <v>0.17125543406665789</v>
      </c>
      <c r="F17" s="83">
        <v>21</v>
      </c>
      <c r="G17" s="11">
        <f>(F17/$F$23)*100</f>
        <v>3.4338413238275883E-2</v>
      </c>
    </row>
    <row r="18" spans="3:10" s="2" customFormat="1" ht="20.100000000000001" customHeight="1" x14ac:dyDescent="0.25">
      <c r="C18" s="84">
        <v>2021</v>
      </c>
      <c r="D18" s="83">
        <v>41</v>
      </c>
      <c r="E18" s="11">
        <f>(D18/$D$23)*100</f>
        <v>0.54011329205638248</v>
      </c>
      <c r="F18" s="83">
        <v>129</v>
      </c>
      <c r="G18" s="11">
        <f>(F18/$F$23)*100</f>
        <v>0.21093596703512327</v>
      </c>
    </row>
    <row r="19" spans="3:10" s="2" customFormat="1" ht="20.100000000000001" customHeight="1" x14ac:dyDescent="0.25">
      <c r="C19" s="84">
        <v>2022</v>
      </c>
      <c r="D19" s="83">
        <v>100</v>
      </c>
      <c r="E19" s="11">
        <f>(D19/$D$23)*100</f>
        <v>1.3173494928204454</v>
      </c>
      <c r="F19" s="83">
        <v>288</v>
      </c>
      <c r="G19" s="11">
        <f>(F19/$F$23)*100</f>
        <v>0.47092681012492643</v>
      </c>
    </row>
    <row r="20" spans="3:10" s="2" customFormat="1" ht="20.100000000000001" customHeight="1" x14ac:dyDescent="0.25">
      <c r="C20" s="84">
        <v>2023</v>
      </c>
      <c r="D20" s="83">
        <v>130</v>
      </c>
      <c r="E20" s="11">
        <f>(D20/$D$23)*100</f>
        <v>1.7125543406665789</v>
      </c>
      <c r="F20" s="83">
        <v>487</v>
      </c>
      <c r="G20" s="11">
        <f>(F20/$F$23)*100</f>
        <v>0.79632415462096928</v>
      </c>
      <c r="J20" s="54"/>
    </row>
    <row r="21" spans="3:10" s="2" customFormat="1" ht="20.100000000000001" customHeight="1" x14ac:dyDescent="0.25">
      <c r="C21" s="84">
        <v>2024</v>
      </c>
      <c r="D21" s="83">
        <v>143</v>
      </c>
      <c r="E21" s="11">
        <f>(D21/$D$23)*100</f>
        <v>1.8838097747332367</v>
      </c>
      <c r="F21" s="83">
        <v>319</v>
      </c>
      <c r="G21" s="11">
        <f>(F21/$F$23)*100</f>
        <v>0.52161684871476233</v>
      </c>
    </row>
    <row r="22" spans="3:10" s="2" customFormat="1" ht="20.100000000000001" customHeight="1" x14ac:dyDescent="0.25">
      <c r="C22" s="81" t="s">
        <v>3</v>
      </c>
      <c r="D22" s="82">
        <v>105</v>
      </c>
      <c r="E22" s="36">
        <f>(D22/$D$23)*100</f>
        <v>1.3832169674614674</v>
      </c>
      <c r="F22" s="74">
        <v>222</v>
      </c>
      <c r="G22" s="36">
        <f>(F22/$F$23)*100</f>
        <v>0.36300608280463076</v>
      </c>
    </row>
    <row r="23" spans="3:10" ht="20.100000000000001" customHeight="1" x14ac:dyDescent="0.25">
      <c r="C23" s="81" t="s">
        <v>2</v>
      </c>
      <c r="D23" s="80">
        <f>SUM(D4:D22)</f>
        <v>7591</v>
      </c>
      <c r="E23" s="79">
        <f>SUM(E4:E22)</f>
        <v>100</v>
      </c>
      <c r="F23" s="80">
        <f>SUM(F4:F22)</f>
        <v>61156</v>
      </c>
      <c r="G23" s="79">
        <f>SUM(G4:G21)</f>
        <v>99.636993917195369</v>
      </c>
    </row>
    <row r="24" spans="3:10" ht="6" customHeight="1" x14ac:dyDescent="0.25">
      <c r="C24" s="32"/>
      <c r="D24" s="32"/>
      <c r="E24" s="32"/>
      <c r="F24" s="32"/>
      <c r="G24" s="32"/>
    </row>
    <row r="25" spans="3:10" s="2" customFormat="1" ht="15" x14ac:dyDescent="0.25">
      <c r="C25" s="33" t="s">
        <v>1</v>
      </c>
      <c r="D25" s="32"/>
      <c r="E25" s="32"/>
      <c r="F25" s="32"/>
      <c r="G25" s="32"/>
    </row>
    <row r="26" spans="3:10" s="2" customFormat="1" ht="15" x14ac:dyDescent="0.25">
      <c r="C26" s="78" t="s">
        <v>28</v>
      </c>
      <c r="D26" s="78"/>
      <c r="E26" s="78"/>
      <c r="F26" s="78"/>
      <c r="G26" s="78"/>
    </row>
    <row r="27" spans="3:10" ht="20.100000000000001" customHeight="1" x14ac:dyDescent="0.2"/>
    <row r="28" spans="3:10" ht="20.100000000000001" customHeight="1" x14ac:dyDescent="0.2"/>
    <row r="29" spans="3:10" ht="20.100000000000001" customHeight="1" x14ac:dyDescent="0.2"/>
  </sheetData>
  <sheetProtection selectLockedCells="1" selectUnlockedCells="1"/>
  <mergeCells count="2">
    <mergeCell ref="C2:G2"/>
    <mergeCell ref="C26:G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D0AC-A5A5-4A0B-AF7D-FA9410A14F12}">
  <sheetPr>
    <pageSetUpPr fitToPage="1"/>
  </sheetPr>
  <dimension ref="B2:G29"/>
  <sheetViews>
    <sheetView topLeftCell="A13" workbookViewId="0">
      <selection activeCell="I19" sqref="I19"/>
    </sheetView>
  </sheetViews>
  <sheetFormatPr defaultColWidth="9" defaultRowHeight="12.75" x14ac:dyDescent="0.2"/>
  <cols>
    <col min="1" max="1" width="9" style="1" customWidth="1"/>
    <col min="2" max="2" width="21.5703125" style="1" customWidth="1"/>
    <col min="3" max="3" width="17.140625" style="1" customWidth="1"/>
    <col min="4" max="4" width="15.7109375" style="1" customWidth="1"/>
    <col min="5" max="5" width="16.7109375" style="1" customWidth="1"/>
    <col min="6" max="6" width="15.42578125" style="1" customWidth="1"/>
    <col min="7" max="16384" width="9" style="1"/>
  </cols>
  <sheetData>
    <row r="2" spans="2:7" ht="83.25" customHeight="1" x14ac:dyDescent="0.25">
      <c r="B2" s="102" t="s">
        <v>40</v>
      </c>
      <c r="C2" s="102"/>
      <c r="D2" s="102"/>
      <c r="E2" s="102"/>
      <c r="F2" s="102"/>
      <c r="G2" s="32"/>
    </row>
    <row r="3" spans="2:7" ht="15" x14ac:dyDescent="0.25">
      <c r="B3" s="101" t="s">
        <v>39</v>
      </c>
      <c r="C3" s="99" t="s">
        <v>38</v>
      </c>
      <c r="D3" s="100" t="s">
        <v>4</v>
      </c>
      <c r="E3" s="99" t="s">
        <v>38</v>
      </c>
      <c r="F3" s="98" t="s">
        <v>4</v>
      </c>
      <c r="G3" s="32"/>
    </row>
    <row r="4" spans="2:7" ht="15" x14ac:dyDescent="0.25">
      <c r="B4" s="97" t="s">
        <v>7</v>
      </c>
      <c r="C4" s="95" t="s">
        <v>37</v>
      </c>
      <c r="D4" s="96"/>
      <c r="E4" s="95" t="s">
        <v>36</v>
      </c>
      <c r="F4" s="94"/>
      <c r="G4" s="32"/>
    </row>
    <row r="5" spans="2:7" ht="20.100000000000001" customHeight="1" x14ac:dyDescent="0.25">
      <c r="B5" s="20">
        <v>2007</v>
      </c>
      <c r="C5" s="92">
        <v>277</v>
      </c>
      <c r="D5" s="93">
        <f>(C5/$C$24)*100</f>
        <v>6.8871208354052706</v>
      </c>
      <c r="E5" s="92">
        <v>1195</v>
      </c>
      <c r="F5" s="18">
        <f>(E5/$E$24)*100</f>
        <v>0.32586169284467714</v>
      </c>
      <c r="G5" s="32"/>
    </row>
    <row r="6" spans="2:7" ht="20.100000000000001" customHeight="1" x14ac:dyDescent="0.25">
      <c r="B6" s="13">
        <v>2008</v>
      </c>
      <c r="C6" s="41">
        <v>137</v>
      </c>
      <c r="D6" s="86">
        <f>(C6/$C$24)*100</f>
        <v>3.4062655395325705</v>
      </c>
      <c r="E6" s="41">
        <v>549</v>
      </c>
      <c r="F6" s="11">
        <f>(E6/$E$24)*100</f>
        <v>0.14970549738219896</v>
      </c>
      <c r="G6" s="32"/>
    </row>
    <row r="7" spans="2:7" ht="20.100000000000001" customHeight="1" x14ac:dyDescent="0.25">
      <c r="B7" s="13">
        <v>2009</v>
      </c>
      <c r="C7" s="41">
        <v>195</v>
      </c>
      <c r="D7" s="86">
        <f>(C7/$C$24)*100</f>
        <v>4.8483341621084035</v>
      </c>
      <c r="E7" s="41">
        <v>722</v>
      </c>
      <c r="F7" s="11">
        <f>(E7/$E$24)*100</f>
        <v>0.19688045375218149</v>
      </c>
      <c r="G7" s="32"/>
    </row>
    <row r="8" spans="2:7" ht="20.100000000000001" customHeight="1" x14ac:dyDescent="0.25">
      <c r="B8" s="13">
        <v>2010</v>
      </c>
      <c r="C8" s="41">
        <v>171</v>
      </c>
      <c r="D8" s="86">
        <f>(C8/$C$24)*100</f>
        <v>4.2516161113873689</v>
      </c>
      <c r="E8" s="41">
        <v>697</v>
      </c>
      <c r="F8" s="11">
        <f>(E8/$E$24)*100</f>
        <v>0.19006326352530542</v>
      </c>
      <c r="G8" s="32"/>
    </row>
    <row r="9" spans="2:7" ht="20.100000000000001" customHeight="1" x14ac:dyDescent="0.25">
      <c r="B9" s="13" t="s">
        <v>35</v>
      </c>
      <c r="C9" s="39">
        <v>1827</v>
      </c>
      <c r="D9" s="86">
        <f>(C9/$C$24)*100</f>
        <v>45.425161611138734</v>
      </c>
      <c r="E9" s="41">
        <v>358930</v>
      </c>
      <c r="F9" s="11">
        <f>(E9/$E$24)*100</f>
        <v>97.875763525305416</v>
      </c>
      <c r="G9" s="32"/>
    </row>
    <row r="10" spans="2:7" ht="20.100000000000001" customHeight="1" x14ac:dyDescent="0.25">
      <c r="B10" s="13">
        <v>2012</v>
      </c>
      <c r="C10" s="39">
        <v>126</v>
      </c>
      <c r="D10" s="86">
        <f>(C10/$C$24)*100</f>
        <v>3.1327697662854299</v>
      </c>
      <c r="E10" s="39">
        <v>436</v>
      </c>
      <c r="F10" s="11">
        <f>(E10/$E$24)*100</f>
        <v>0.11889179755671903</v>
      </c>
      <c r="G10" s="32"/>
    </row>
    <row r="11" spans="2:7" ht="20.100000000000001" customHeight="1" x14ac:dyDescent="0.25">
      <c r="B11" s="13">
        <v>2013</v>
      </c>
      <c r="C11" s="39">
        <v>69</v>
      </c>
      <c r="D11" s="86">
        <f>(C11/$C$24)*100</f>
        <v>1.7155643958229736</v>
      </c>
      <c r="E11" s="39">
        <v>254</v>
      </c>
      <c r="F11" s="11">
        <f>(E11/$E$24)*100</f>
        <v>6.9262652705061087E-2</v>
      </c>
      <c r="G11" s="32"/>
    </row>
    <row r="12" spans="2:7" ht="20.100000000000001" customHeight="1" x14ac:dyDescent="0.25">
      <c r="B12" s="13">
        <v>2014</v>
      </c>
      <c r="C12" s="39">
        <v>93</v>
      </c>
      <c r="D12" s="86">
        <f>(C12/$C$24)*100</f>
        <v>2.3122824465440077</v>
      </c>
      <c r="E12" s="39">
        <v>330</v>
      </c>
      <c r="F12" s="11">
        <f>(E12/$E$24)*100</f>
        <v>8.9986910994764399E-2</v>
      </c>
      <c r="G12" s="32"/>
    </row>
    <row r="13" spans="2:7" ht="20.100000000000001" customHeight="1" x14ac:dyDescent="0.25">
      <c r="B13" s="13">
        <v>2015</v>
      </c>
      <c r="C13" s="39">
        <v>65</v>
      </c>
      <c r="D13" s="86">
        <f>(C13/$C$24)*100</f>
        <v>1.6161113873694681</v>
      </c>
      <c r="E13" s="39">
        <v>283</v>
      </c>
      <c r="F13" s="11">
        <f>(E13/$E$24)*100</f>
        <v>7.7170593368237353E-2</v>
      </c>
      <c r="G13" s="32"/>
    </row>
    <row r="14" spans="2:7" ht="20.100000000000001" customHeight="1" x14ac:dyDescent="0.25">
      <c r="B14" s="13">
        <v>2016</v>
      </c>
      <c r="C14" s="39">
        <v>114</v>
      </c>
      <c r="D14" s="86">
        <f>(C14/$C$24)*100</f>
        <v>2.8344107409249131</v>
      </c>
      <c r="E14" s="39">
        <v>353</v>
      </c>
      <c r="F14" s="11">
        <f>(E14/$E$24)*100</f>
        <v>9.6258726003490391E-2</v>
      </c>
      <c r="G14" s="32"/>
    </row>
    <row r="15" spans="2:7" s="2" customFormat="1" ht="20.100000000000001" customHeight="1" x14ac:dyDescent="0.25">
      <c r="B15" s="13">
        <v>2017</v>
      </c>
      <c r="C15" s="39">
        <v>101</v>
      </c>
      <c r="D15" s="86">
        <f>(C15/$C$24)*100</f>
        <v>2.5111884634510195</v>
      </c>
      <c r="E15" s="39">
        <v>366</v>
      </c>
      <c r="F15" s="11">
        <f>(E15/$E$24)*100</f>
        <v>9.9803664921465973E-2</v>
      </c>
      <c r="G15" s="75"/>
    </row>
    <row r="16" spans="2:7" ht="20.100000000000001" customHeight="1" x14ac:dyDescent="0.25">
      <c r="B16" s="13">
        <v>2018</v>
      </c>
      <c r="C16" s="39">
        <v>332</v>
      </c>
      <c r="D16" s="86">
        <f>(C16/$C$24)*100</f>
        <v>8.2545997016409736</v>
      </c>
      <c r="E16" s="39">
        <v>1154</v>
      </c>
      <c r="F16" s="11">
        <f>(E16/$E$24)*100</f>
        <v>0.31468150087260033</v>
      </c>
      <c r="G16" s="32"/>
    </row>
    <row r="17" spans="2:7" s="2" customFormat="1" ht="20.100000000000001" customHeight="1" x14ac:dyDescent="0.25">
      <c r="B17" s="13">
        <v>2019</v>
      </c>
      <c r="C17" s="39">
        <v>148</v>
      </c>
      <c r="D17" s="86">
        <f>(C17/$C$24)*100</f>
        <v>3.6797613127797115</v>
      </c>
      <c r="E17" s="39">
        <v>366</v>
      </c>
      <c r="F17" s="11">
        <f>(E17/$E$24)*100</f>
        <v>9.9803664921465973E-2</v>
      </c>
      <c r="G17" s="75"/>
    </row>
    <row r="18" spans="2:7" s="14" customFormat="1" ht="20.100000000000001" customHeight="1" x14ac:dyDescent="0.25">
      <c r="B18" s="17">
        <v>2020</v>
      </c>
      <c r="C18" s="90">
        <v>17</v>
      </c>
      <c r="D18" s="91">
        <f>(C18/$C$24)*100</f>
        <v>0.42267528592739934</v>
      </c>
      <c r="E18" s="90">
        <v>41</v>
      </c>
      <c r="F18" s="15">
        <f>(E18/$E$24)*100</f>
        <v>1.1180191972076788E-2</v>
      </c>
      <c r="G18" s="89"/>
    </row>
    <row r="19" spans="2:7" s="14" customFormat="1" ht="20.100000000000001" customHeight="1" x14ac:dyDescent="0.25">
      <c r="B19" s="13">
        <v>2021</v>
      </c>
      <c r="C19" s="39">
        <v>17</v>
      </c>
      <c r="D19" s="86">
        <f>(C19/$C$24)*100</f>
        <v>0.42267528592739934</v>
      </c>
      <c r="E19" s="39">
        <v>52</v>
      </c>
      <c r="F19" s="11">
        <f>(E19/$E$24)*100</f>
        <v>1.417975567190227E-2</v>
      </c>
      <c r="G19" s="89"/>
    </row>
    <row r="20" spans="2:7" s="87" customFormat="1" ht="20.100000000000001" customHeight="1" x14ac:dyDescent="0.25">
      <c r="B20" s="13">
        <v>2022</v>
      </c>
      <c r="C20" s="39">
        <v>73</v>
      </c>
      <c r="D20" s="86">
        <f>(C20/$C$24)*100</f>
        <v>1.8150174042764793</v>
      </c>
      <c r="E20" s="39">
        <v>240</v>
      </c>
      <c r="F20" s="11">
        <f>(E20/$E$24)*100</f>
        <v>6.5445026178010471E-2</v>
      </c>
      <c r="G20" s="88"/>
    </row>
    <row r="21" spans="2:7" ht="20.100000000000001" customHeight="1" x14ac:dyDescent="0.25">
      <c r="B21" s="13">
        <v>2023</v>
      </c>
      <c r="C21" s="39">
        <v>100</v>
      </c>
      <c r="D21" s="86">
        <f>(C21/$C$24)*100</f>
        <v>2.4863252113376428</v>
      </c>
      <c r="E21" s="39">
        <v>350</v>
      </c>
      <c r="F21" s="11">
        <f>(E21/$E$24)*100</f>
        <v>9.5440663176265275E-2</v>
      </c>
      <c r="G21" s="32"/>
    </row>
    <row r="22" spans="2:7" ht="20.100000000000001" customHeight="1" x14ac:dyDescent="0.25">
      <c r="B22" s="13">
        <v>2024</v>
      </c>
      <c r="C22" s="39">
        <v>71</v>
      </c>
      <c r="D22" s="86">
        <f>(C22/$C$24)*100</f>
        <v>1.7652909000497268</v>
      </c>
      <c r="E22" s="39">
        <v>180</v>
      </c>
      <c r="F22" s="11">
        <f>(E22/$E$24)*100</f>
        <v>4.908376963350785E-2</v>
      </c>
      <c r="G22" s="32"/>
    </row>
    <row r="23" spans="2:7" ht="20.100000000000001" customHeight="1" x14ac:dyDescent="0.25">
      <c r="B23" s="8" t="s">
        <v>3</v>
      </c>
      <c r="C23" s="74">
        <v>89</v>
      </c>
      <c r="D23" s="85">
        <f>(C23/$C$24)*100</f>
        <v>2.2128294380905023</v>
      </c>
      <c r="E23" s="74">
        <v>222</v>
      </c>
      <c r="F23" s="9">
        <f>(E23/$E$24)*100</f>
        <v>6.0536649214659691E-2</v>
      </c>
      <c r="G23" s="32"/>
    </row>
    <row r="24" spans="2:7" ht="20.100000000000001" customHeight="1" x14ac:dyDescent="0.25">
      <c r="B24" s="8" t="s">
        <v>2</v>
      </c>
      <c r="C24" s="73">
        <f>SUM(C5:C23)</f>
        <v>4022</v>
      </c>
      <c r="D24" s="85">
        <f>(C24/$C$24)*100</f>
        <v>100</v>
      </c>
      <c r="E24" s="73">
        <f>SUM(E5:E23)</f>
        <v>366720</v>
      </c>
      <c r="F24" s="9">
        <f>(E24/$E$24)*100</f>
        <v>100</v>
      </c>
      <c r="G24" s="32"/>
    </row>
    <row r="25" spans="2:7" ht="20.100000000000001" customHeight="1" x14ac:dyDescent="0.25">
      <c r="B25" s="32"/>
      <c r="C25" s="32"/>
      <c r="D25" s="32"/>
      <c r="E25" s="32"/>
      <c r="F25" s="32"/>
      <c r="G25" s="32"/>
    </row>
    <row r="26" spans="2:7" s="2" customFormat="1" ht="20.100000000000001" customHeight="1" x14ac:dyDescent="0.25">
      <c r="B26" s="33" t="s">
        <v>1</v>
      </c>
      <c r="C26" s="32"/>
      <c r="D26" s="32"/>
      <c r="E26" s="32"/>
      <c r="F26" s="32"/>
      <c r="G26" s="75"/>
    </row>
    <row r="27" spans="2:7" ht="20.100000000000001" customHeight="1" x14ac:dyDescent="0.25">
      <c r="B27" s="4" t="s">
        <v>34</v>
      </c>
      <c r="C27" s="71"/>
      <c r="D27" s="71"/>
      <c r="E27" s="32"/>
      <c r="F27" s="75"/>
      <c r="G27" s="32"/>
    </row>
    <row r="28" spans="2:7" ht="20.100000000000001" customHeight="1" x14ac:dyDescent="0.25">
      <c r="B28" s="32" t="s">
        <v>33</v>
      </c>
      <c r="C28" s="32"/>
      <c r="D28" s="32"/>
      <c r="E28" s="32"/>
      <c r="F28" s="32"/>
    </row>
    <row r="29" spans="2:7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surto caxumba</vt:lpstr>
      <vt:lpstr>Surtos de DTA</vt:lpstr>
      <vt:lpstr>Surtos de escarlatina</vt:lpstr>
      <vt:lpstr>Síndrome Gripal</vt:lpstr>
      <vt:lpstr>Surtos de Varicela</vt:lpstr>
      <vt:lpstr>Surtos de conjuntivites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2025-12-15T13:30:26Z</dcterms:created>
  <dcterms:modified xsi:type="dcterms:W3CDTF">2025-12-15T13:34:16Z</dcterms:modified>
</cp:coreProperties>
</file>